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15360" windowHeight="8250" activeTab="0"/>
  </bookViews>
  <sheets>
    <sheet name="Varsity" sheetId="1" r:id="rId1"/>
    <sheet name="JV" sheetId="2" r:id="rId2"/>
    <sheet name="Team Leaders" sheetId="3" r:id="rId3"/>
  </sheets>
  <definedNames/>
  <calcPr fullCalcOnLoad="1"/>
</workbook>
</file>

<file path=xl/sharedStrings.xml><?xml version="1.0" encoding="utf-8"?>
<sst xmlns="http://schemas.openxmlformats.org/spreadsheetml/2006/main" count="273" uniqueCount="79">
  <si>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</si>
  <si>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</si>
  <si>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</si>
  <si>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</si>
  <si>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</si>
  <si>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</si>
  <si>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</si>
  <si>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</si>
  <si>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</si>
  <si>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</si>
  <si>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</si>
  <si>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</si>
  <si>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</si>
  <si>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</si>
  <si>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</si>
  <si>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</si>
  <si>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</si>
  <si>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</si>
  <si>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</si>
  <si>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</si>
  <si>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</si>
  <si>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</si>
  <si>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</si>
  <si>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</si>
  <si>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Nicole Timko</t>
  </si>
  <si>
    <t>Tori Bockrath</t>
  </si>
  <si>
    <t>Kayla Kaufman</t>
  </si>
  <si>
    <t>Ashley Fisher</t>
  </si>
  <si>
    <t>Mairi Smith</t>
  </si>
  <si>
    <t>Cassidy Kropp</t>
  </si>
  <si>
    <t>Margaret Toaso</t>
  </si>
  <si>
    <t>Ava Cingiser</t>
  </si>
  <si>
    <t>Courtney Freese</t>
  </si>
  <si>
    <t>Caitlin Woolbert</t>
  </si>
  <si>
    <t xml:space="preserve">Morgan Coupe </t>
  </si>
  <si>
    <t>2021-22 Methacton Warrior Varsity Offensive Stats</t>
  </si>
  <si>
    <t>2021-22 Methacton Warrior Varsity Defensive Stats</t>
  </si>
  <si>
    <t>2021-22 Methacton Warrior Varsity Opponents Stats</t>
  </si>
  <si>
    <t>2021-22 Methacton Warrior Varsity Game Results</t>
  </si>
  <si>
    <t>2021-22 Methacton Warrior JV Offensive Stats</t>
  </si>
  <si>
    <t>2021-22 Methacton Warrior JV Defensive Stats</t>
  </si>
  <si>
    <t>2021-22 Methacton Warrior JV Opponents Stats</t>
  </si>
  <si>
    <t>2021-22 Methacton Warrior JV Game Results</t>
  </si>
  <si>
    <t xml:space="preserve">Ridley </t>
  </si>
  <si>
    <t>Methacton</t>
  </si>
  <si>
    <t>Villa Joseph Marie</t>
  </si>
  <si>
    <t>Kaley Fisher</t>
  </si>
  <si>
    <t>Kyra Maurer</t>
  </si>
  <si>
    <t>Jenna Kaufman</t>
  </si>
  <si>
    <t>Sasha Forde</t>
  </si>
  <si>
    <t>Chaeli Donovan</t>
  </si>
  <si>
    <t>Abby Arnold</t>
  </si>
  <si>
    <t>Harriton</t>
  </si>
  <si>
    <t>Reana Torres</t>
  </si>
  <si>
    <t>West Chester Rustin</t>
  </si>
  <si>
    <t>Points</t>
  </si>
  <si>
    <t>Average</t>
  </si>
  <si>
    <t>Three Pointers</t>
  </si>
  <si>
    <t>Mount St. Joseph</t>
  </si>
  <si>
    <t>Owen J Roberts</t>
  </si>
  <si>
    <t>OT</t>
  </si>
  <si>
    <t>Boyertown</t>
  </si>
  <si>
    <t>North Penn</t>
  </si>
  <si>
    <t>Norristown</t>
  </si>
  <si>
    <t>Spring-Ford</t>
  </si>
  <si>
    <t>Phoenixville</t>
  </si>
  <si>
    <t>Perkiomen Valley</t>
  </si>
  <si>
    <t>Pope John Paul II</t>
  </si>
  <si>
    <t>Upper Merion</t>
  </si>
  <si>
    <t>Villa Maria</t>
  </si>
  <si>
    <t>Owen J. Roberts</t>
  </si>
  <si>
    <t xml:space="preserve">Boyertown </t>
  </si>
  <si>
    <t>Wilson</t>
  </si>
  <si>
    <t>Neshaminy</t>
  </si>
  <si>
    <t>Varsity Team Leaders (22 games)</t>
  </si>
  <si>
    <t>JV Team Leaders (17 games)</t>
  </si>
  <si>
    <t xml:space="preserve">                            (22 Games: Record 20-2 Overall/9-1 Division/12-1 Conference)</t>
  </si>
  <si>
    <t>Unionville</t>
  </si>
  <si>
    <t>(17 Games: Record 5-11 Overall/1-6 Division/2-7 Conference)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</si>
</sst>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1"/>
  <sheetViews>
    <sheetView tabSelected="1" zoomScalePageLayoutView="0" workbookViewId="0" topLeftCell="A34">
      <selection activeCell="F43" sqref="F43"/>
    </sheetView>
  </sheetViews>
  <sheetFormatPr defaultColWidth="9.140625" defaultRowHeight="12.75"/>
  <cols>
    <col min="1" max="1" width="18.57421875" style="1" bestFit="1" customWidth="1"/>
    <col min="2" max="2" width="7.28125" style="1" customWidth="1"/>
    <col min="3" max="3" width="17.57421875" style="1" bestFit="1" customWidth="1"/>
    <col min="4" max="4" width="10.00390625" style="1" customWidth="1"/>
    <col min="5" max="5" width="9.00390625" style="1" bestFit="1" customWidth="1"/>
    <col min="6" max="6" width="17.42187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21.421875" style="1" bestFit="1" customWidth="1"/>
    <col min="12" max="12" width="10.00390625" style="1" customWidth="1"/>
    <col min="13" max="13" width="17.421875" style="1" bestFit="1" customWidth="1"/>
    <col min="14" max="14" width="10.00390625" style="1" customWidth="1"/>
    <col min="15" max="15" width="11.7109375" style="0" customWidth="1"/>
    <col min="16" max="16" width="11.7109375" style="0" bestFit="1" customWidth="1"/>
  </cols>
  <sheetData>
    <row r="2" spans="1:15" ht="12.7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12" t="s">
        <v>23</v>
      </c>
    </row>
    <row r="5" spans="1:16" ht="12.75">
      <c r="A5" s="19" t="s">
        <v>24</v>
      </c>
      <c r="B5" s="4">
        <v>22</v>
      </c>
      <c r="C5" s="4">
        <v>98</v>
      </c>
      <c r="D5" s="4">
        <v>194</v>
      </c>
      <c r="E5" s="5">
        <f>C5/D5</f>
        <v>0.5051546391752577</v>
      </c>
      <c r="F5" s="4">
        <v>52</v>
      </c>
      <c r="G5" s="4">
        <v>160</v>
      </c>
      <c r="H5" s="5">
        <f>F5/G5</f>
        <v>0.325</v>
      </c>
      <c r="I5" s="4">
        <v>71</v>
      </c>
      <c r="J5" s="4">
        <v>90</v>
      </c>
      <c r="K5" s="5">
        <f>I5/J5</f>
        <v>0.7888888888888889</v>
      </c>
      <c r="L5" s="4">
        <v>38</v>
      </c>
      <c r="M5" s="4">
        <v>92</v>
      </c>
      <c r="N5" s="4">
        <v>47</v>
      </c>
      <c r="O5" s="4">
        <f>(C5*2)+(F5*3)+(I5)</f>
        <v>423</v>
      </c>
      <c r="P5" s="13">
        <f>O5/B5</f>
        <v>19.227272727272727</v>
      </c>
    </row>
    <row r="6" spans="1:16" ht="12.75">
      <c r="A6" s="19" t="s">
        <v>29</v>
      </c>
      <c r="B6" s="4">
        <v>22</v>
      </c>
      <c r="C6" s="4">
        <v>59</v>
      </c>
      <c r="D6" s="4">
        <v>115</v>
      </c>
      <c r="E6" s="5">
        <f>C6/D6</f>
        <v>0.5130434782608696</v>
      </c>
      <c r="F6" s="4">
        <v>21</v>
      </c>
      <c r="G6" s="4">
        <v>59</v>
      </c>
      <c r="H6" s="5">
        <f>F6/G6</f>
        <v>0.3559322033898305</v>
      </c>
      <c r="I6" s="4">
        <v>65</v>
      </c>
      <c r="J6" s="4">
        <v>79</v>
      </c>
      <c r="K6" s="5">
        <f>I6/J6</f>
        <v>0.8227848101265823</v>
      </c>
      <c r="L6" s="4">
        <v>27</v>
      </c>
      <c r="M6" s="4">
        <v>67</v>
      </c>
      <c r="N6" s="4">
        <v>44</v>
      </c>
      <c r="O6" s="4">
        <f>(C6*2)+(F6*3)+(I6)</f>
        <v>246</v>
      </c>
      <c r="P6" s="13">
        <f>O6/B6</f>
        <v>11.181818181818182</v>
      </c>
    </row>
    <row r="7" spans="1:16" ht="12.75">
      <c r="A7" s="19" t="s">
        <v>25</v>
      </c>
      <c r="B7" s="4">
        <v>16</v>
      </c>
      <c r="C7" s="4">
        <v>15</v>
      </c>
      <c r="D7" s="4">
        <v>53</v>
      </c>
      <c r="E7" s="5">
        <f>C7/D7</f>
        <v>0.2830188679245283</v>
      </c>
      <c r="F7" s="4">
        <v>27</v>
      </c>
      <c r="G7" s="4">
        <v>72</v>
      </c>
      <c r="H7" s="5">
        <f>F7/G7</f>
        <v>0.375</v>
      </c>
      <c r="I7" s="4">
        <v>14</v>
      </c>
      <c r="J7" s="4">
        <v>18</v>
      </c>
      <c r="K7" s="5">
        <f>I7/J7</f>
        <v>0.7777777777777778</v>
      </c>
      <c r="L7" s="4">
        <v>16</v>
      </c>
      <c r="M7" s="4">
        <v>31</v>
      </c>
      <c r="N7" s="4">
        <v>24</v>
      </c>
      <c r="O7" s="4">
        <f>(C7*2)+(F7*3)+(I7)</f>
        <v>125</v>
      </c>
      <c r="P7" s="13">
        <f>O7/B7</f>
        <v>7.8125</v>
      </c>
    </row>
    <row r="8" spans="1:16" ht="12.75">
      <c r="A8" s="19" t="s">
        <v>28</v>
      </c>
      <c r="B8" s="4">
        <v>22</v>
      </c>
      <c r="C8" s="4">
        <v>72</v>
      </c>
      <c r="D8" s="4">
        <v>126</v>
      </c>
      <c r="E8" s="5">
        <f>C8/D8</f>
        <v>0.5714285714285714</v>
      </c>
      <c r="F8" s="4">
        <v>0</v>
      </c>
      <c r="G8" s="4">
        <v>1</v>
      </c>
      <c r="H8" s="5">
        <v>0</v>
      </c>
      <c r="I8" s="4">
        <v>24</v>
      </c>
      <c r="J8" s="4">
        <v>42</v>
      </c>
      <c r="K8" s="5">
        <f>I8/J8</f>
        <v>0.5714285714285714</v>
      </c>
      <c r="L8" s="4">
        <v>62</v>
      </c>
      <c r="M8" s="4">
        <v>27</v>
      </c>
      <c r="N8" s="4">
        <v>28</v>
      </c>
      <c r="O8" s="4">
        <f>(C8*2)+(F8*3)+(I8)</f>
        <v>168</v>
      </c>
      <c r="P8" s="13">
        <f>O8/B8</f>
        <v>7.636363636363637</v>
      </c>
    </row>
    <row r="9" spans="1:16" ht="12.75">
      <c r="A9" s="19" t="s">
        <v>26</v>
      </c>
      <c r="B9" s="4">
        <v>22</v>
      </c>
      <c r="C9" s="4">
        <v>41</v>
      </c>
      <c r="D9" s="4">
        <v>99</v>
      </c>
      <c r="E9" s="5">
        <f>C9/D9</f>
        <v>0.41414141414141414</v>
      </c>
      <c r="F9" s="4">
        <v>0</v>
      </c>
      <c r="G9" s="4">
        <v>3</v>
      </c>
      <c r="H9" s="5">
        <v>0</v>
      </c>
      <c r="I9" s="4">
        <v>20</v>
      </c>
      <c r="J9" s="4">
        <v>36</v>
      </c>
      <c r="K9" s="5">
        <f>I9/J9</f>
        <v>0.5555555555555556</v>
      </c>
      <c r="L9" s="4">
        <v>37</v>
      </c>
      <c r="M9" s="4">
        <v>20</v>
      </c>
      <c r="N9" s="4">
        <v>40</v>
      </c>
      <c r="O9" s="4">
        <f>(C9*2)+(F9*3)+(I9)</f>
        <v>102</v>
      </c>
      <c r="P9" s="13">
        <f>O9/B9</f>
        <v>4.636363636363637</v>
      </c>
    </row>
    <row r="10" spans="1:16" ht="12.75">
      <c r="A10" s="19" t="s">
        <v>53</v>
      </c>
      <c r="B10" s="4">
        <v>19</v>
      </c>
      <c r="C10" s="4">
        <v>9</v>
      </c>
      <c r="D10" s="4">
        <v>19</v>
      </c>
      <c r="E10" s="5">
        <f>C10/D10</f>
        <v>0.47368421052631576</v>
      </c>
      <c r="F10" s="4">
        <v>18</v>
      </c>
      <c r="G10" s="4">
        <v>53</v>
      </c>
      <c r="H10" s="5">
        <f>F10/G10</f>
        <v>0.33962264150943394</v>
      </c>
      <c r="I10" s="4">
        <v>7</v>
      </c>
      <c r="J10" s="4">
        <v>20</v>
      </c>
      <c r="K10" s="5">
        <f>I10/J10</f>
        <v>0.35</v>
      </c>
      <c r="L10" s="4">
        <v>14</v>
      </c>
      <c r="M10" s="4">
        <v>9</v>
      </c>
      <c r="N10" s="4">
        <v>14</v>
      </c>
      <c r="O10" s="4">
        <f>(C10*2)+(F10*3)+(I10)</f>
        <v>79</v>
      </c>
      <c r="P10" s="13">
        <f>O10/B10</f>
        <v>4.157894736842105</v>
      </c>
    </row>
    <row r="11" spans="1:16" ht="12.75">
      <c r="A11" s="19" t="s">
        <v>51</v>
      </c>
      <c r="B11" s="4">
        <v>22</v>
      </c>
      <c r="C11" s="4">
        <v>25</v>
      </c>
      <c r="D11" s="4">
        <v>51</v>
      </c>
      <c r="E11" s="5">
        <f>C11/D11</f>
        <v>0.49019607843137253</v>
      </c>
      <c r="F11" s="4">
        <v>10</v>
      </c>
      <c r="G11" s="4">
        <v>41</v>
      </c>
      <c r="H11" s="5">
        <f>F11/G11</f>
        <v>0.24390243902439024</v>
      </c>
      <c r="I11" s="4">
        <v>6</v>
      </c>
      <c r="J11" s="4">
        <v>14</v>
      </c>
      <c r="K11" s="5">
        <f>I11/J11</f>
        <v>0.42857142857142855</v>
      </c>
      <c r="L11" s="4">
        <v>15</v>
      </c>
      <c r="M11" s="4">
        <v>20</v>
      </c>
      <c r="N11" s="4">
        <v>29</v>
      </c>
      <c r="O11" s="4">
        <f>(C11*2)+(F11*3)+(I11)</f>
        <v>86</v>
      </c>
      <c r="P11" s="13">
        <f>O11/B11</f>
        <v>3.909090909090909</v>
      </c>
    </row>
    <row r="12" spans="1:16" ht="12.75">
      <c r="A12" s="19" t="s">
        <v>34</v>
      </c>
      <c r="B12" s="4">
        <v>12</v>
      </c>
      <c r="C12" s="4">
        <v>2</v>
      </c>
      <c r="D12" s="4">
        <v>10</v>
      </c>
      <c r="E12" s="5">
        <f>C12/D12</f>
        <v>0.2</v>
      </c>
      <c r="F12" s="4">
        <v>6</v>
      </c>
      <c r="G12" s="4">
        <v>20</v>
      </c>
      <c r="H12" s="5">
        <f>F12/G12</f>
        <v>0.3</v>
      </c>
      <c r="I12" s="4">
        <v>0</v>
      </c>
      <c r="J12" s="4">
        <v>1</v>
      </c>
      <c r="K12" s="5">
        <f>I12/J12</f>
        <v>0</v>
      </c>
      <c r="L12" s="4">
        <v>3</v>
      </c>
      <c r="M12" s="4">
        <v>4</v>
      </c>
      <c r="N12" s="4">
        <v>9</v>
      </c>
      <c r="O12" s="4">
        <f>(C12*2)+(F12*3)+(I12)</f>
        <v>22</v>
      </c>
      <c r="P12" s="13">
        <f>O12/B12</f>
        <v>1.8333333333333333</v>
      </c>
    </row>
    <row r="13" spans="1:16" ht="12.75">
      <c r="A13" s="19" t="s">
        <v>31</v>
      </c>
      <c r="B13" s="4">
        <v>7</v>
      </c>
      <c r="C13" s="4">
        <v>3</v>
      </c>
      <c r="D13" s="4">
        <v>6</v>
      </c>
      <c r="E13" s="5">
        <f>C13/D13</f>
        <v>0.5</v>
      </c>
      <c r="F13" s="4">
        <v>0</v>
      </c>
      <c r="G13" s="4">
        <v>2</v>
      </c>
      <c r="H13" s="5">
        <f>F13/G13</f>
        <v>0</v>
      </c>
      <c r="I13" s="4">
        <v>3</v>
      </c>
      <c r="J13" s="4">
        <v>3</v>
      </c>
      <c r="K13" s="5">
        <f>I13/J13</f>
        <v>1</v>
      </c>
      <c r="L13" s="4">
        <v>1</v>
      </c>
      <c r="M13" s="4">
        <v>0</v>
      </c>
      <c r="N13" s="4">
        <v>1</v>
      </c>
      <c r="O13" s="4">
        <f>(C13*2)+(F13*3)+(I13)</f>
        <v>9</v>
      </c>
      <c r="P13" s="13">
        <f>O13/B13</f>
        <v>1.2857142857142858</v>
      </c>
    </row>
    <row r="14" spans="1:16" ht="12.75">
      <c r="A14" s="19" t="s">
        <v>27</v>
      </c>
      <c r="B14" s="4">
        <v>14</v>
      </c>
      <c r="C14" s="4">
        <v>1</v>
      </c>
      <c r="D14" s="4">
        <v>8</v>
      </c>
      <c r="E14" s="5">
        <f>C14/D14</f>
        <v>0.125</v>
      </c>
      <c r="F14" s="4">
        <v>4</v>
      </c>
      <c r="G14" s="4">
        <v>11</v>
      </c>
      <c r="H14" s="5">
        <f>F14/G14</f>
        <v>0.36363636363636365</v>
      </c>
      <c r="I14" s="4">
        <v>2</v>
      </c>
      <c r="J14" s="4">
        <v>6</v>
      </c>
      <c r="K14" s="5">
        <f>I14/J14</f>
        <v>0.3333333333333333</v>
      </c>
      <c r="L14" s="4">
        <v>2</v>
      </c>
      <c r="M14" s="4">
        <v>6</v>
      </c>
      <c r="N14" s="4">
        <v>7</v>
      </c>
      <c r="O14" s="4">
        <f>(C14*2)+(F14*3)+(I14)</f>
        <v>16</v>
      </c>
      <c r="P14" s="13">
        <f>O14/B14</f>
        <v>1.1428571428571428</v>
      </c>
    </row>
    <row r="15" spans="1:16" ht="12.75">
      <c r="A15" s="19" t="s">
        <v>48</v>
      </c>
      <c r="B15" s="4">
        <v>4</v>
      </c>
      <c r="C15" s="4">
        <v>2</v>
      </c>
      <c r="D15" s="4">
        <v>3</v>
      </c>
      <c r="E15" s="5">
        <f>C15/D15</f>
        <v>0.6666666666666666</v>
      </c>
      <c r="F15" s="4">
        <v>0</v>
      </c>
      <c r="G15" s="4">
        <v>0</v>
      </c>
      <c r="H15" s="5">
        <v>0</v>
      </c>
      <c r="I15" s="4">
        <v>0</v>
      </c>
      <c r="J15" s="4">
        <v>0</v>
      </c>
      <c r="K15" s="5">
        <v>0</v>
      </c>
      <c r="L15" s="4">
        <v>2</v>
      </c>
      <c r="M15" s="4">
        <v>0</v>
      </c>
      <c r="N15" s="4">
        <v>1</v>
      </c>
      <c r="O15" s="4">
        <f>(C15*2)+(F15*3)+(I15)</f>
        <v>4</v>
      </c>
      <c r="P15" s="13">
        <f>O15/B15</f>
        <v>1</v>
      </c>
    </row>
    <row r="16" spans="1:16" ht="12.75">
      <c r="A16" s="19" t="s">
        <v>33</v>
      </c>
      <c r="B16" s="4">
        <v>17</v>
      </c>
      <c r="C16" s="4">
        <v>3</v>
      </c>
      <c r="D16" s="4">
        <v>9</v>
      </c>
      <c r="E16" s="5">
        <f>C16/D16</f>
        <v>0.3333333333333333</v>
      </c>
      <c r="F16" s="4">
        <v>1</v>
      </c>
      <c r="G16" s="4">
        <v>4</v>
      </c>
      <c r="H16" s="5">
        <f>F16/G16</f>
        <v>0.25</v>
      </c>
      <c r="I16" s="4">
        <v>2</v>
      </c>
      <c r="J16" s="4">
        <v>2</v>
      </c>
      <c r="K16" s="5">
        <f>I16/J16</f>
        <v>1</v>
      </c>
      <c r="L16" s="4">
        <v>1</v>
      </c>
      <c r="M16" s="4">
        <v>3</v>
      </c>
      <c r="N16" s="4">
        <v>5</v>
      </c>
      <c r="O16" s="4">
        <f>(C16*2)+(F16*3)+(I16)</f>
        <v>11</v>
      </c>
      <c r="P16" s="13">
        <f>O16/B16</f>
        <v>0.6470588235294118</v>
      </c>
    </row>
    <row r="17" spans="1:16" ht="13.5" thickBot="1">
      <c r="A17" s="19" t="s">
        <v>30</v>
      </c>
      <c r="B17" s="4">
        <v>3</v>
      </c>
      <c r="C17" s="4">
        <v>0</v>
      </c>
      <c r="D17" s="4">
        <v>3</v>
      </c>
      <c r="E17" s="5">
        <f>C17/D17</f>
        <v>0</v>
      </c>
      <c r="F17" s="4">
        <v>0</v>
      </c>
      <c r="G17" s="4">
        <v>0</v>
      </c>
      <c r="H17" s="5">
        <v>0</v>
      </c>
      <c r="I17" s="4">
        <v>0</v>
      </c>
      <c r="J17" s="4">
        <v>0</v>
      </c>
      <c r="K17" s="5">
        <v>0</v>
      </c>
      <c r="L17" s="4">
        <v>3</v>
      </c>
      <c r="M17" s="4">
        <v>1</v>
      </c>
      <c r="N17" s="4">
        <v>2</v>
      </c>
      <c r="O17" s="4">
        <f>(C17*2)+(F17*3)+(I17)</f>
        <v>0</v>
      </c>
      <c r="P17" s="13">
        <f>O17/B17</f>
        <v>0</v>
      </c>
    </row>
    <row r="18" spans="1:16" ht="13.5" thickBot="1">
      <c r="A18" s="11" t="s">
        <v>20</v>
      </c>
      <c r="B18" s="12">
        <v>22</v>
      </c>
      <c r="C18" s="15">
        <f>SUM(C5:C17)</f>
        <v>330</v>
      </c>
      <c r="D18" s="15">
        <f>SUM(D5:D17)</f>
        <v>696</v>
      </c>
      <c r="E18" s="20">
        <f>C18/D18</f>
        <v>0.47413793103448276</v>
      </c>
      <c r="F18" s="15">
        <f>SUM(F5:F17)</f>
        <v>139</v>
      </c>
      <c r="G18" s="15">
        <f>SUM(G5:G17)</f>
        <v>426</v>
      </c>
      <c r="H18" s="20">
        <f>F18/G18</f>
        <v>0.32629107981220656</v>
      </c>
      <c r="I18" s="15">
        <f>SUM(I5:I17)</f>
        <v>214</v>
      </c>
      <c r="J18" s="15">
        <f>SUM(J5:J17)</f>
        <v>311</v>
      </c>
      <c r="K18" s="20">
        <f>I18/J18</f>
        <v>0.6881028938906752</v>
      </c>
      <c r="L18" s="15">
        <f>SUM(L5:L17)</f>
        <v>221</v>
      </c>
      <c r="M18" s="15">
        <f>SUM(M5:M17)</f>
        <v>280</v>
      </c>
      <c r="N18" s="15">
        <f>SUM(N5:N17)</f>
        <v>251</v>
      </c>
      <c r="O18" s="15">
        <f>(C18*2)+(F18*3)+(I18)</f>
        <v>1291</v>
      </c>
      <c r="P18" s="14">
        <f>O18/B18</f>
        <v>58.68181818181818</v>
      </c>
    </row>
    <row r="19" spans="1:16" ht="13.5" thickBot="1">
      <c r="A19" s="12" t="s">
        <v>21</v>
      </c>
      <c r="B19" s="12"/>
      <c r="C19" s="14">
        <f>C18/B18</f>
        <v>15</v>
      </c>
      <c r="D19" s="14">
        <f>D18/B18</f>
        <v>31.636363636363637</v>
      </c>
      <c r="E19" s="20">
        <f>C19/D19</f>
        <v>0.47413793103448276</v>
      </c>
      <c r="F19" s="14">
        <f>F18/B18</f>
        <v>6.318181818181818</v>
      </c>
      <c r="G19" s="14">
        <f>G18/B18</f>
        <v>19.363636363636363</v>
      </c>
      <c r="H19" s="20">
        <f>F19/G19</f>
        <v>0.32629107981220656</v>
      </c>
      <c r="I19" s="14">
        <f>I18/B18</f>
        <v>9.727272727272727</v>
      </c>
      <c r="J19" s="14">
        <f>J18/B18</f>
        <v>14.136363636363637</v>
      </c>
      <c r="K19" s="20">
        <f>I19/J19</f>
        <v>0.6881028938906751</v>
      </c>
      <c r="L19" s="14">
        <f>L18/B18</f>
        <v>10.045454545454545</v>
      </c>
      <c r="M19" s="14">
        <f>M18/B18</f>
        <v>12.727272727272727</v>
      </c>
      <c r="N19" s="14">
        <f>N18/B18</f>
        <v>11.409090909090908</v>
      </c>
      <c r="O19" s="14">
        <f>O18/B18</f>
        <v>58.68181818181818</v>
      </c>
      <c r="P19" s="8"/>
    </row>
    <row r="20" spans="1:15" ht="12.75">
      <c r="A20" s="6"/>
      <c r="B20" s="8"/>
      <c r="C20" s="31"/>
      <c r="D20" s="31"/>
      <c r="E20" s="31"/>
      <c r="F20" s="8"/>
      <c r="G20" s="6"/>
      <c r="H20" s="7"/>
      <c r="I20" s="6"/>
      <c r="J20" s="6"/>
      <c r="K20" s="7"/>
      <c r="L20" s="6"/>
      <c r="M20" s="6"/>
      <c r="N20" s="6"/>
      <c r="O20" s="6"/>
    </row>
    <row r="21" spans="1:15" ht="12.75">
      <c r="A21" s="30" t="s">
        <v>36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8" ht="13.5" thickBot="1">
      <c r="A23" s="12" t="s">
        <v>0</v>
      </c>
      <c r="B23" s="12" t="s">
        <v>1</v>
      </c>
      <c r="C23" s="12" t="s">
        <v>14</v>
      </c>
      <c r="D23" s="12" t="s">
        <v>6</v>
      </c>
      <c r="E23" s="12" t="s">
        <v>7</v>
      </c>
      <c r="F23" s="12" t="s">
        <v>16</v>
      </c>
      <c r="G23" s="12" t="s">
        <v>8</v>
      </c>
      <c r="H23" s="12" t="s">
        <v>17</v>
      </c>
    </row>
    <row r="24" spans="1:14" ht="12.75">
      <c r="A24" s="19" t="s">
        <v>28</v>
      </c>
      <c r="B24" s="4">
        <v>22</v>
      </c>
      <c r="C24" s="4">
        <v>105</v>
      </c>
      <c r="D24" s="4">
        <v>25</v>
      </c>
      <c r="E24" s="4">
        <v>22</v>
      </c>
      <c r="F24" s="4">
        <v>23</v>
      </c>
      <c r="G24" s="4">
        <v>34</v>
      </c>
      <c r="H24" s="4">
        <v>4</v>
      </c>
      <c r="N24"/>
    </row>
    <row r="25" spans="1:14" ht="12.75">
      <c r="A25" s="19" t="s">
        <v>26</v>
      </c>
      <c r="B25" s="4">
        <v>22</v>
      </c>
      <c r="C25" s="4">
        <v>96</v>
      </c>
      <c r="D25" s="4">
        <v>10</v>
      </c>
      <c r="E25" s="4">
        <v>12</v>
      </c>
      <c r="F25" s="4">
        <v>23</v>
      </c>
      <c r="G25" s="4">
        <v>55</v>
      </c>
      <c r="H25" s="4">
        <v>8</v>
      </c>
      <c r="N25"/>
    </row>
    <row r="26" spans="1:14" ht="12.75">
      <c r="A26" s="19" t="s">
        <v>24</v>
      </c>
      <c r="B26" s="4">
        <v>22</v>
      </c>
      <c r="C26" s="4">
        <v>66</v>
      </c>
      <c r="D26" s="4">
        <v>2</v>
      </c>
      <c r="E26" s="4">
        <v>60</v>
      </c>
      <c r="F26" s="4">
        <v>62</v>
      </c>
      <c r="G26" s="4">
        <v>30</v>
      </c>
      <c r="H26" s="4">
        <v>8</v>
      </c>
      <c r="N26"/>
    </row>
    <row r="27" spans="1:14" ht="12.75">
      <c r="A27" s="19" t="s">
        <v>51</v>
      </c>
      <c r="B27" s="4">
        <v>22</v>
      </c>
      <c r="C27" s="4">
        <v>58</v>
      </c>
      <c r="D27" s="4">
        <v>4</v>
      </c>
      <c r="E27" s="4">
        <v>12</v>
      </c>
      <c r="F27" s="4">
        <v>11</v>
      </c>
      <c r="G27" s="4">
        <v>17</v>
      </c>
      <c r="H27" s="4">
        <v>3</v>
      </c>
      <c r="N27"/>
    </row>
    <row r="28" spans="1:14" ht="12.75">
      <c r="A28" s="19" t="s">
        <v>53</v>
      </c>
      <c r="B28" s="4">
        <v>19</v>
      </c>
      <c r="C28" s="4">
        <v>48</v>
      </c>
      <c r="D28" s="4">
        <v>6</v>
      </c>
      <c r="E28" s="4">
        <v>11</v>
      </c>
      <c r="F28" s="4">
        <v>12</v>
      </c>
      <c r="G28" s="4">
        <v>27</v>
      </c>
      <c r="H28" s="4">
        <v>9</v>
      </c>
      <c r="N28"/>
    </row>
    <row r="29" spans="1:14" ht="12.75">
      <c r="A29" s="19" t="s">
        <v>25</v>
      </c>
      <c r="B29" s="4">
        <v>16</v>
      </c>
      <c r="C29" s="4">
        <v>48</v>
      </c>
      <c r="D29" s="4">
        <v>9</v>
      </c>
      <c r="E29" s="4">
        <v>14</v>
      </c>
      <c r="F29" s="4">
        <v>21</v>
      </c>
      <c r="G29" s="4">
        <v>18</v>
      </c>
      <c r="H29" s="4">
        <v>4</v>
      </c>
      <c r="N29"/>
    </row>
    <row r="30" spans="1:14" ht="12.75">
      <c r="A30" s="19" t="s">
        <v>29</v>
      </c>
      <c r="B30" s="4">
        <v>22</v>
      </c>
      <c r="C30" s="4">
        <v>36</v>
      </c>
      <c r="D30" s="4">
        <v>7</v>
      </c>
      <c r="E30" s="4">
        <v>39</v>
      </c>
      <c r="F30" s="4">
        <v>51</v>
      </c>
      <c r="G30" s="4">
        <v>48</v>
      </c>
      <c r="H30" s="4">
        <v>10</v>
      </c>
      <c r="N30"/>
    </row>
    <row r="31" spans="1:14" ht="12.75">
      <c r="A31" s="19" t="s">
        <v>33</v>
      </c>
      <c r="B31" s="4">
        <v>17</v>
      </c>
      <c r="C31" s="4">
        <v>10</v>
      </c>
      <c r="D31" s="4">
        <v>1</v>
      </c>
      <c r="E31" s="4">
        <v>0</v>
      </c>
      <c r="F31" s="4">
        <v>1</v>
      </c>
      <c r="G31" s="4">
        <v>8</v>
      </c>
      <c r="H31" s="4">
        <v>2</v>
      </c>
      <c r="N31"/>
    </row>
    <row r="32" spans="1:14" ht="12.75">
      <c r="A32" s="19" t="s">
        <v>30</v>
      </c>
      <c r="B32" s="4">
        <v>3</v>
      </c>
      <c r="C32" s="4">
        <v>6</v>
      </c>
      <c r="D32" s="4">
        <v>0</v>
      </c>
      <c r="E32" s="4">
        <v>1</v>
      </c>
      <c r="F32" s="4">
        <v>1</v>
      </c>
      <c r="G32" s="4">
        <v>1</v>
      </c>
      <c r="H32" s="4">
        <v>0</v>
      </c>
      <c r="N32"/>
    </row>
    <row r="33" spans="1:14" ht="12.75">
      <c r="A33" s="19" t="s">
        <v>34</v>
      </c>
      <c r="B33" s="4">
        <v>12</v>
      </c>
      <c r="C33" s="4">
        <v>5</v>
      </c>
      <c r="D33" s="4">
        <v>0</v>
      </c>
      <c r="E33" s="4">
        <v>7</v>
      </c>
      <c r="F33" s="4">
        <v>4</v>
      </c>
      <c r="G33" s="4">
        <v>5</v>
      </c>
      <c r="H33" s="4">
        <v>1</v>
      </c>
      <c r="N33"/>
    </row>
    <row r="34" spans="1:14" ht="12.75">
      <c r="A34" s="19" t="s">
        <v>27</v>
      </c>
      <c r="B34" s="4">
        <v>14</v>
      </c>
      <c r="C34" s="4">
        <v>5</v>
      </c>
      <c r="D34" s="4">
        <v>0</v>
      </c>
      <c r="E34" s="4">
        <v>7</v>
      </c>
      <c r="F34" s="4">
        <v>9</v>
      </c>
      <c r="G34" s="4">
        <v>4</v>
      </c>
      <c r="H34" s="4">
        <v>1</v>
      </c>
      <c r="N34"/>
    </row>
    <row r="35" spans="1:14" ht="12.75">
      <c r="A35" s="19" t="s">
        <v>31</v>
      </c>
      <c r="B35" s="4">
        <v>7</v>
      </c>
      <c r="C35" s="4">
        <v>3</v>
      </c>
      <c r="D35" s="4">
        <v>0</v>
      </c>
      <c r="E35" s="4">
        <v>1</v>
      </c>
      <c r="F35" s="4">
        <v>0</v>
      </c>
      <c r="G35" s="4">
        <v>2</v>
      </c>
      <c r="H35" s="4">
        <v>0</v>
      </c>
      <c r="N35"/>
    </row>
    <row r="36" spans="1:14" ht="13.5" thickBot="1">
      <c r="A36" s="19" t="s">
        <v>48</v>
      </c>
      <c r="B36" s="4">
        <v>4</v>
      </c>
      <c r="C36" s="4">
        <v>3</v>
      </c>
      <c r="D36" s="4">
        <v>0</v>
      </c>
      <c r="E36" s="4">
        <v>0</v>
      </c>
      <c r="F36" s="4">
        <v>0</v>
      </c>
      <c r="G36" s="4">
        <v>3</v>
      </c>
      <c r="H36" s="4">
        <v>1</v>
      </c>
      <c r="N36"/>
    </row>
    <row r="37" spans="1:14" ht="13.5" thickBot="1">
      <c r="A37" s="12" t="s">
        <v>20</v>
      </c>
      <c r="B37" s="12">
        <v>22</v>
      </c>
      <c r="C37" s="15">
        <f aca="true" t="shared" si="0" ref="C37:H37">SUM(C24:C36)</f>
        <v>489</v>
      </c>
      <c r="D37" s="15">
        <f t="shared" si="0"/>
        <v>64</v>
      </c>
      <c r="E37" s="15">
        <f t="shared" si="0"/>
        <v>186</v>
      </c>
      <c r="F37" s="15">
        <f t="shared" si="0"/>
        <v>218</v>
      </c>
      <c r="G37" s="15">
        <f t="shared" si="0"/>
        <v>252</v>
      </c>
      <c r="H37" s="15">
        <f t="shared" si="0"/>
        <v>51</v>
      </c>
      <c r="N37"/>
    </row>
    <row r="38" spans="1:14" ht="13.5" thickBot="1">
      <c r="A38" s="12" t="s">
        <v>21</v>
      </c>
      <c r="B38" s="16"/>
      <c r="C38" s="14">
        <f>C37/B37</f>
        <v>22.227272727272727</v>
      </c>
      <c r="D38" s="14">
        <f>D37/B37</f>
        <v>2.909090909090909</v>
      </c>
      <c r="E38" s="14">
        <f>E37/B37</f>
        <v>8.454545454545455</v>
      </c>
      <c r="F38" s="14">
        <f>F37/B37</f>
        <v>9.909090909090908</v>
      </c>
      <c r="G38" s="14">
        <f>G37/B37</f>
        <v>11.454545454545455</v>
      </c>
      <c r="H38" s="14">
        <f>H37/B37</f>
        <v>2.3181818181818183</v>
      </c>
      <c r="N38"/>
    </row>
    <row r="40" spans="1:15" ht="12.75">
      <c r="A40" s="30" t="s">
        <v>37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ht="13.5" thickBot="1">
      <c r="A42" s="12" t="s">
        <v>0</v>
      </c>
      <c r="B42" s="12" t="s">
        <v>1</v>
      </c>
      <c r="C42" s="12" t="s">
        <v>9</v>
      </c>
      <c r="D42" s="12" t="s">
        <v>19</v>
      </c>
      <c r="E42" s="20" t="s">
        <v>10</v>
      </c>
      <c r="F42" s="12" t="s">
        <v>11</v>
      </c>
      <c r="G42" s="12" t="s">
        <v>12</v>
      </c>
      <c r="H42" s="20" t="s">
        <v>13</v>
      </c>
      <c r="I42" s="12" t="s">
        <v>2</v>
      </c>
      <c r="J42" s="12" t="s">
        <v>3</v>
      </c>
      <c r="K42" s="20" t="s">
        <v>4</v>
      </c>
      <c r="L42" s="12" t="s">
        <v>14</v>
      </c>
      <c r="M42" s="12" t="s">
        <v>7</v>
      </c>
      <c r="N42" s="12" t="s">
        <v>6</v>
      </c>
      <c r="O42" s="12" t="s">
        <v>18</v>
      </c>
      <c r="P42" s="12" t="s">
        <v>15</v>
      </c>
    </row>
    <row r="43" spans="1:16" ht="13.5" thickBot="1">
      <c r="A43" s="12" t="s">
        <v>22</v>
      </c>
      <c r="B43" s="12">
        <v>22</v>
      </c>
      <c r="C43" s="15">
        <v>215</v>
      </c>
      <c r="D43" s="15">
        <v>716</v>
      </c>
      <c r="E43" s="20">
        <f>C43/D43</f>
        <v>0.30027932960893855</v>
      </c>
      <c r="F43" s="12">
        <v>87</v>
      </c>
      <c r="G43" s="12">
        <v>359</v>
      </c>
      <c r="H43" s="20">
        <f>F43/G43</f>
        <v>0.24233983286908078</v>
      </c>
      <c r="I43" s="12">
        <v>147</v>
      </c>
      <c r="J43" s="12">
        <v>270</v>
      </c>
      <c r="K43" s="20">
        <f>I43/J43</f>
        <v>0.5444444444444444</v>
      </c>
      <c r="L43" s="12">
        <v>643</v>
      </c>
      <c r="M43" s="12">
        <v>135</v>
      </c>
      <c r="N43" s="12">
        <v>35</v>
      </c>
      <c r="O43" s="12">
        <v>295</v>
      </c>
      <c r="P43" s="12">
        <f>(C43*2)+(F43*3)+(I43)</f>
        <v>838</v>
      </c>
    </row>
    <row r="44" spans="1:16" ht="13.5" thickBot="1">
      <c r="A44" s="12" t="s">
        <v>21</v>
      </c>
      <c r="B44" s="12"/>
      <c r="C44" s="14">
        <f>C43/B43</f>
        <v>9.772727272727273</v>
      </c>
      <c r="D44" s="14">
        <f>D43/B43</f>
        <v>32.54545454545455</v>
      </c>
      <c r="E44" s="20">
        <f>C44/D44</f>
        <v>0.30027932960893855</v>
      </c>
      <c r="F44" s="14">
        <f>F43/B43</f>
        <v>3.9545454545454546</v>
      </c>
      <c r="G44" s="14">
        <f>G43/B43</f>
        <v>16.318181818181817</v>
      </c>
      <c r="H44" s="20">
        <f>F44/G44</f>
        <v>0.2423398328690808</v>
      </c>
      <c r="I44" s="14">
        <f>I43/B43</f>
        <v>6.681818181818182</v>
      </c>
      <c r="J44" s="14">
        <f>J43/B43</f>
        <v>12.272727272727273</v>
      </c>
      <c r="K44" s="20">
        <f>I44/J44</f>
        <v>0.5444444444444444</v>
      </c>
      <c r="L44" s="14">
        <f>L43/B43</f>
        <v>29.227272727272727</v>
      </c>
      <c r="M44" s="14">
        <f>M43/B43</f>
        <v>6.136363636363637</v>
      </c>
      <c r="N44" s="14">
        <f>N43/B43</f>
        <v>1.5909090909090908</v>
      </c>
      <c r="O44" s="14">
        <f>O43/B43</f>
        <v>13.409090909090908</v>
      </c>
      <c r="P44" s="14">
        <f>P43/B43</f>
        <v>38.09090909090909</v>
      </c>
    </row>
    <row r="46" spans="1:15" ht="12.75">
      <c r="A46" s="30" t="s">
        <v>38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2.75">
      <c r="A47" s="2"/>
      <c r="B47" s="2"/>
      <c r="C47" s="2"/>
      <c r="D47" s="2"/>
      <c r="E47" s="21" t="s">
        <v>76</v>
      </c>
      <c r="F47" s="21"/>
      <c r="G47" s="21"/>
      <c r="H47" s="21"/>
      <c r="I47" s="21"/>
      <c r="J47" s="21"/>
      <c r="K47" s="21"/>
      <c r="L47" s="2"/>
      <c r="M47" s="2"/>
      <c r="N47" s="2"/>
      <c r="O47" s="2"/>
    </row>
    <row r="48" spans="1:15" ht="3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4" ht="12.75">
      <c r="A49" s="2" t="s">
        <v>44</v>
      </c>
      <c r="B49" s="2">
        <v>65</v>
      </c>
      <c r="C49" s="2" t="s">
        <v>52</v>
      </c>
      <c r="D49" s="2">
        <v>49</v>
      </c>
      <c r="E49" s="2"/>
      <c r="F49" s="2" t="s">
        <v>44</v>
      </c>
      <c r="G49" s="2">
        <v>58</v>
      </c>
      <c r="H49" s="2" t="s">
        <v>63</v>
      </c>
      <c r="I49" s="2">
        <v>31</v>
      </c>
      <c r="J49" s="2"/>
      <c r="K49" s="2"/>
      <c r="L49" s="2"/>
      <c r="M49" s="2"/>
      <c r="N49" s="2"/>
    </row>
    <row r="50" spans="1:14" ht="12.75">
      <c r="A50" s="2" t="s">
        <v>44</v>
      </c>
      <c r="B50" s="2">
        <v>79</v>
      </c>
      <c r="C50" s="2" t="s">
        <v>45</v>
      </c>
      <c r="D50" s="2">
        <v>52</v>
      </c>
      <c r="E50" s="2"/>
      <c r="F50" s="2" t="s">
        <v>44</v>
      </c>
      <c r="G50" s="2">
        <v>53</v>
      </c>
      <c r="H50" s="2" t="s">
        <v>67</v>
      </c>
      <c r="I50" s="2">
        <v>19</v>
      </c>
      <c r="J50" s="2"/>
      <c r="K50" s="2"/>
      <c r="L50" s="2"/>
      <c r="M50" s="2"/>
      <c r="N50" s="2"/>
    </row>
    <row r="51" spans="1:15" ht="12.75">
      <c r="A51" s="2" t="s">
        <v>54</v>
      </c>
      <c r="B51" s="2">
        <v>59</v>
      </c>
      <c r="C51" s="2" t="s">
        <v>44</v>
      </c>
      <c r="D51" s="2">
        <v>50</v>
      </c>
      <c r="E51" s="2"/>
      <c r="F51" s="2" t="s">
        <v>44</v>
      </c>
      <c r="G51" s="2">
        <v>74</v>
      </c>
      <c r="H51" s="2" t="s">
        <v>68</v>
      </c>
      <c r="I51" s="2">
        <v>19</v>
      </c>
      <c r="J51" s="2"/>
      <c r="K51" s="2"/>
      <c r="L51" s="2"/>
      <c r="M51" s="2"/>
      <c r="N51" s="2"/>
      <c r="O51" s="2"/>
    </row>
    <row r="52" spans="1:14" ht="12.75">
      <c r="A52" s="2" t="s">
        <v>44</v>
      </c>
      <c r="B52" s="2">
        <v>60</v>
      </c>
      <c r="C52" s="2" t="s">
        <v>58</v>
      </c>
      <c r="D52" s="2">
        <v>40</v>
      </c>
      <c r="E52" s="2"/>
      <c r="F52" s="2" t="s">
        <v>44</v>
      </c>
      <c r="G52" s="2">
        <v>51</v>
      </c>
      <c r="H52" s="2" t="s">
        <v>69</v>
      </c>
      <c r="I52" s="2">
        <v>28</v>
      </c>
      <c r="J52" s="2"/>
      <c r="K52" s="2"/>
      <c r="L52" s="2"/>
      <c r="M52" s="2"/>
      <c r="N52" s="2"/>
    </row>
    <row r="53" spans="1:14" ht="12.75">
      <c r="A53" s="2" t="s">
        <v>44</v>
      </c>
      <c r="B53" s="2">
        <v>47</v>
      </c>
      <c r="C53" s="2" t="s">
        <v>59</v>
      </c>
      <c r="D53" s="2">
        <v>35</v>
      </c>
      <c r="E53" s="2"/>
      <c r="F53" s="2" t="s">
        <v>44</v>
      </c>
      <c r="G53" s="2">
        <v>43</v>
      </c>
      <c r="H53" s="2" t="s">
        <v>59</v>
      </c>
      <c r="I53" s="2">
        <v>22</v>
      </c>
      <c r="J53" s="2"/>
      <c r="K53" s="2"/>
      <c r="L53" s="2"/>
      <c r="M53" s="2"/>
      <c r="N53" s="2"/>
    </row>
    <row r="54" spans="1:14" ht="12.75">
      <c r="A54" s="2" t="s">
        <v>44</v>
      </c>
      <c r="B54" s="2">
        <v>77</v>
      </c>
      <c r="C54" s="2" t="s">
        <v>61</v>
      </c>
      <c r="D54" s="2">
        <v>32</v>
      </c>
      <c r="E54" s="2"/>
      <c r="F54" s="2" t="s">
        <v>44</v>
      </c>
      <c r="G54" s="2">
        <v>54</v>
      </c>
      <c r="H54" s="2" t="s">
        <v>61</v>
      </c>
      <c r="I54" s="2">
        <v>38</v>
      </c>
      <c r="J54" s="2"/>
      <c r="K54" s="2"/>
      <c r="L54" s="2"/>
      <c r="M54" s="2"/>
      <c r="N54" s="2"/>
    </row>
    <row r="55" spans="1:14" ht="12.75">
      <c r="A55" s="2" t="s">
        <v>44</v>
      </c>
      <c r="B55" s="2">
        <v>74</v>
      </c>
      <c r="C55" s="2" t="s">
        <v>63</v>
      </c>
      <c r="D55" s="2">
        <v>25</v>
      </c>
      <c r="E55" s="2"/>
      <c r="F55" s="2" t="s">
        <v>44</v>
      </c>
      <c r="G55" s="2">
        <v>47</v>
      </c>
      <c r="H55" s="2" t="s">
        <v>64</v>
      </c>
      <c r="I55" s="2">
        <v>44</v>
      </c>
      <c r="J55" s="2"/>
      <c r="K55" s="2"/>
      <c r="L55" s="2"/>
      <c r="M55" s="2"/>
      <c r="N55" s="2"/>
    </row>
    <row r="56" spans="1:14" ht="12.75">
      <c r="A56" s="2" t="s">
        <v>44</v>
      </c>
      <c r="B56" s="2">
        <v>64</v>
      </c>
      <c r="C56" s="2" t="s">
        <v>62</v>
      </c>
      <c r="D56" s="2">
        <v>42</v>
      </c>
      <c r="E56" s="2"/>
      <c r="F56" s="2" t="s">
        <v>66</v>
      </c>
      <c r="G56" s="2">
        <v>41</v>
      </c>
      <c r="H56" s="2" t="s">
        <v>44</v>
      </c>
      <c r="I56" s="2">
        <v>38</v>
      </c>
      <c r="J56" s="2"/>
      <c r="K56" s="2"/>
      <c r="L56" s="2"/>
      <c r="M56" s="2"/>
      <c r="N56" s="2"/>
    </row>
    <row r="57" spans="1:14" ht="12.75">
      <c r="A57" s="2" t="s">
        <v>44</v>
      </c>
      <c r="B57" s="2">
        <v>70</v>
      </c>
      <c r="C57" s="2" t="s">
        <v>64</v>
      </c>
      <c r="D57" s="2">
        <v>59</v>
      </c>
      <c r="E57" s="2"/>
      <c r="F57" s="2" t="s">
        <v>44</v>
      </c>
      <c r="G57" s="2">
        <v>51</v>
      </c>
      <c r="H57" s="2" t="s">
        <v>72</v>
      </c>
      <c r="I57" s="2">
        <v>39</v>
      </c>
      <c r="J57" s="2"/>
      <c r="K57" s="2"/>
      <c r="L57" s="2"/>
      <c r="M57" s="2"/>
      <c r="N57" s="2"/>
    </row>
    <row r="58" spans="1:14" ht="12.75">
      <c r="A58" s="2" t="s">
        <v>44</v>
      </c>
      <c r="B58" s="2">
        <v>61</v>
      </c>
      <c r="C58" s="2" t="s">
        <v>65</v>
      </c>
      <c r="D58" s="2">
        <v>30</v>
      </c>
      <c r="E58" s="2"/>
      <c r="F58" s="2" t="s">
        <v>44</v>
      </c>
      <c r="G58" s="2">
        <v>59</v>
      </c>
      <c r="H58" s="2" t="s">
        <v>73</v>
      </c>
      <c r="I58" s="2">
        <v>50</v>
      </c>
      <c r="J58" s="2"/>
      <c r="K58" s="2"/>
      <c r="L58" s="2"/>
      <c r="M58" s="2"/>
      <c r="N58" s="2"/>
    </row>
    <row r="59" spans="1:14" ht="12.75">
      <c r="A59" s="2" t="s">
        <v>44</v>
      </c>
      <c r="B59" s="2">
        <v>56</v>
      </c>
      <c r="C59" s="2" t="s">
        <v>66</v>
      </c>
      <c r="D59" s="2">
        <v>39</v>
      </c>
      <c r="E59" s="2"/>
      <c r="F59" s="2" t="s">
        <v>44</v>
      </c>
      <c r="G59" s="2">
        <v>60</v>
      </c>
      <c r="H59" s="2" t="s">
        <v>77</v>
      </c>
      <c r="I59" s="2">
        <v>45</v>
      </c>
      <c r="J59" s="2"/>
      <c r="K59" s="2"/>
      <c r="L59" s="2"/>
      <c r="M59" s="2"/>
      <c r="N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/>
      <c r="L100"/>
      <c r="M100"/>
      <c r="N100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/>
      <c r="L101"/>
      <c r="M101"/>
      <c r="N101"/>
    </row>
  </sheetData>
  <sheetProtection/>
  <mergeCells count="5">
    <mergeCell ref="A2:O2"/>
    <mergeCell ref="C20:E20"/>
    <mergeCell ref="A40:O40"/>
    <mergeCell ref="A46:O46"/>
    <mergeCell ref="A21:O21"/>
  </mergeCells>
  <printOptions horizontalCentered="1" verticalCentered="1"/>
  <pageMargins left="0.75" right="0.75" top="0.67" bottom="0.68" header="0.5" footer="0.5"/>
  <pageSetup horizontalDpi="600" verticalDpi="600" orientation="landscape" scale="60" r:id="rId1"/>
  <headerFooter alignWithMargins="0">
    <oddFooter>&amp;L&amp;1#&amp;"Calibri"&amp;8&amp;K414141Proprietary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67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19.28125" style="1" bestFit="1" customWidth="1"/>
    <col min="2" max="2" width="7.28125" style="1" customWidth="1"/>
    <col min="3" max="3" width="21.421875" style="1" bestFit="1" customWidth="1"/>
    <col min="4" max="4" width="10.00390625" style="1" customWidth="1"/>
    <col min="5" max="5" width="9.00390625" style="1" customWidth="1"/>
    <col min="6" max="6" width="17.421875" style="1" bestFit="1" customWidth="1"/>
    <col min="7" max="7" width="10.00390625" style="1" customWidth="1"/>
    <col min="8" max="8" width="17.42187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19" t="s">
        <v>31</v>
      </c>
      <c r="B5" s="3">
        <v>17</v>
      </c>
      <c r="C5" s="4">
        <v>42</v>
      </c>
      <c r="D5" s="4">
        <v>142</v>
      </c>
      <c r="E5" s="5">
        <f aca="true" t="shared" si="0" ref="E5:E14">C5/D5</f>
        <v>0.29577464788732394</v>
      </c>
      <c r="F5" s="4">
        <v>13</v>
      </c>
      <c r="G5" s="4">
        <v>37</v>
      </c>
      <c r="H5" s="5">
        <f>F5/G5</f>
        <v>0.35135135135135137</v>
      </c>
      <c r="I5" s="4">
        <v>10</v>
      </c>
      <c r="J5" s="4">
        <v>21</v>
      </c>
      <c r="K5" s="5">
        <f>I5/J5</f>
        <v>0.47619047619047616</v>
      </c>
      <c r="L5" s="4">
        <v>5</v>
      </c>
      <c r="M5" s="4">
        <v>26</v>
      </c>
      <c r="N5" s="4">
        <v>83</v>
      </c>
      <c r="O5" s="4">
        <f aca="true" t="shared" si="1" ref="O5:O13">(C5*2)+(F5*3)+(I5)</f>
        <v>133</v>
      </c>
      <c r="P5" s="13">
        <f aca="true" t="shared" si="2" ref="P5:P13">O5/B5</f>
        <v>7.823529411764706</v>
      </c>
    </row>
    <row r="6" spans="1:16" ht="12.75">
      <c r="A6" s="19" t="s">
        <v>48</v>
      </c>
      <c r="B6" s="3">
        <v>17</v>
      </c>
      <c r="C6" s="4">
        <v>33</v>
      </c>
      <c r="D6" s="4">
        <v>97</v>
      </c>
      <c r="E6" s="5">
        <f t="shared" si="0"/>
        <v>0.3402061855670103</v>
      </c>
      <c r="F6" s="4">
        <v>0</v>
      </c>
      <c r="G6" s="4">
        <v>1</v>
      </c>
      <c r="H6" s="5">
        <v>0</v>
      </c>
      <c r="I6" s="4">
        <v>12</v>
      </c>
      <c r="J6" s="4">
        <v>30</v>
      </c>
      <c r="K6" s="5">
        <f>I6/J6</f>
        <v>0.4</v>
      </c>
      <c r="L6" s="4">
        <v>33</v>
      </c>
      <c r="M6" s="4">
        <v>11</v>
      </c>
      <c r="N6" s="4">
        <v>52</v>
      </c>
      <c r="O6" s="4">
        <f t="shared" si="1"/>
        <v>78</v>
      </c>
      <c r="P6" s="13">
        <f t="shared" si="2"/>
        <v>4.588235294117647</v>
      </c>
    </row>
    <row r="7" spans="1:16" ht="12.75">
      <c r="A7" s="19" t="s">
        <v>32</v>
      </c>
      <c r="B7" s="3">
        <v>17</v>
      </c>
      <c r="C7" s="4">
        <v>19</v>
      </c>
      <c r="D7" s="4">
        <v>54</v>
      </c>
      <c r="E7" s="5">
        <f t="shared" si="0"/>
        <v>0.35185185185185186</v>
      </c>
      <c r="F7" s="4">
        <v>0</v>
      </c>
      <c r="G7" s="4">
        <v>0</v>
      </c>
      <c r="H7" s="5">
        <v>0</v>
      </c>
      <c r="I7" s="4">
        <v>20</v>
      </c>
      <c r="J7" s="4">
        <v>28</v>
      </c>
      <c r="K7" s="5">
        <f>I7/J7</f>
        <v>0.7142857142857143</v>
      </c>
      <c r="L7" s="4">
        <v>25</v>
      </c>
      <c r="M7" s="4">
        <v>11</v>
      </c>
      <c r="N7" s="4">
        <v>26</v>
      </c>
      <c r="O7" s="4">
        <f t="shared" si="1"/>
        <v>58</v>
      </c>
      <c r="P7" s="13">
        <f t="shared" si="2"/>
        <v>3.411764705882353</v>
      </c>
    </row>
    <row r="8" spans="1:16" ht="12.75">
      <c r="A8" s="19" t="s">
        <v>46</v>
      </c>
      <c r="B8" s="3">
        <v>17</v>
      </c>
      <c r="C8" s="4">
        <v>11</v>
      </c>
      <c r="D8" s="4">
        <v>49</v>
      </c>
      <c r="E8" s="5">
        <f t="shared" si="0"/>
        <v>0.22448979591836735</v>
      </c>
      <c r="F8" s="4">
        <v>10</v>
      </c>
      <c r="G8" s="4">
        <v>30</v>
      </c>
      <c r="H8" s="5">
        <f>F8/G8</f>
        <v>0.3333333333333333</v>
      </c>
      <c r="I8" s="4">
        <v>0</v>
      </c>
      <c r="J8" s="4">
        <v>1</v>
      </c>
      <c r="K8" s="5">
        <v>0</v>
      </c>
      <c r="L8" s="4">
        <v>14</v>
      </c>
      <c r="M8" s="4">
        <v>15</v>
      </c>
      <c r="N8" s="4">
        <v>36</v>
      </c>
      <c r="O8" s="4">
        <f t="shared" si="1"/>
        <v>52</v>
      </c>
      <c r="P8" s="13">
        <f t="shared" si="2"/>
        <v>3.0588235294117645</v>
      </c>
    </row>
    <row r="9" spans="1:16" ht="12.75">
      <c r="A9" s="19" t="s">
        <v>30</v>
      </c>
      <c r="B9" s="3">
        <v>14</v>
      </c>
      <c r="C9" s="4">
        <v>9</v>
      </c>
      <c r="D9" s="4">
        <v>49</v>
      </c>
      <c r="E9" s="5">
        <f t="shared" si="0"/>
        <v>0.1836734693877551</v>
      </c>
      <c r="F9" s="4">
        <v>0</v>
      </c>
      <c r="G9" s="4">
        <v>0</v>
      </c>
      <c r="H9" s="5">
        <v>0</v>
      </c>
      <c r="I9" s="4">
        <v>15</v>
      </c>
      <c r="J9" s="4">
        <v>29</v>
      </c>
      <c r="K9" s="5">
        <f aca="true" t="shared" si="3" ref="K9:K14">I9/J9</f>
        <v>0.5172413793103449</v>
      </c>
      <c r="L9" s="4">
        <v>26</v>
      </c>
      <c r="M9" s="4">
        <v>15</v>
      </c>
      <c r="N9" s="4">
        <v>53</v>
      </c>
      <c r="O9" s="4">
        <f t="shared" si="1"/>
        <v>33</v>
      </c>
      <c r="P9" s="13">
        <f t="shared" si="2"/>
        <v>2.357142857142857</v>
      </c>
    </row>
    <row r="10" spans="1:16" ht="12.75">
      <c r="A10" s="19" t="s">
        <v>50</v>
      </c>
      <c r="B10" s="3">
        <v>17</v>
      </c>
      <c r="C10" s="4">
        <v>12</v>
      </c>
      <c r="D10" s="4">
        <v>48</v>
      </c>
      <c r="E10" s="5">
        <f t="shared" si="0"/>
        <v>0.25</v>
      </c>
      <c r="F10" s="4">
        <v>0</v>
      </c>
      <c r="G10" s="4">
        <v>0</v>
      </c>
      <c r="H10" s="5">
        <v>0</v>
      </c>
      <c r="I10" s="4">
        <v>10</v>
      </c>
      <c r="J10" s="4">
        <v>20</v>
      </c>
      <c r="K10" s="5">
        <f t="shared" si="3"/>
        <v>0.5</v>
      </c>
      <c r="L10" s="4">
        <v>9</v>
      </c>
      <c r="M10" s="4">
        <v>4</v>
      </c>
      <c r="N10" s="4">
        <v>19</v>
      </c>
      <c r="O10" s="4">
        <f t="shared" si="1"/>
        <v>34</v>
      </c>
      <c r="P10" s="13">
        <f t="shared" si="2"/>
        <v>2</v>
      </c>
    </row>
    <row r="11" spans="1:16" ht="12.75">
      <c r="A11" s="19" t="s">
        <v>49</v>
      </c>
      <c r="B11" s="3">
        <v>10</v>
      </c>
      <c r="C11" s="4">
        <v>2</v>
      </c>
      <c r="D11" s="4">
        <v>16</v>
      </c>
      <c r="E11" s="5">
        <f t="shared" si="0"/>
        <v>0.125</v>
      </c>
      <c r="F11" s="4">
        <v>2</v>
      </c>
      <c r="G11" s="4">
        <v>15</v>
      </c>
      <c r="H11" s="5">
        <f>F11/G11</f>
        <v>0.13333333333333333</v>
      </c>
      <c r="I11" s="4">
        <v>10</v>
      </c>
      <c r="J11" s="4">
        <v>14</v>
      </c>
      <c r="K11" s="5">
        <f t="shared" si="3"/>
        <v>0.7142857142857143</v>
      </c>
      <c r="L11" s="4">
        <v>8</v>
      </c>
      <c r="M11" s="4">
        <v>13</v>
      </c>
      <c r="N11" s="4">
        <v>52</v>
      </c>
      <c r="O11" s="4">
        <f t="shared" si="1"/>
        <v>20</v>
      </c>
      <c r="P11" s="13">
        <f t="shared" si="2"/>
        <v>2</v>
      </c>
    </row>
    <row r="12" spans="1:16" ht="13.5" thickBot="1">
      <c r="A12" s="4" t="s">
        <v>47</v>
      </c>
      <c r="B12" s="3">
        <v>17</v>
      </c>
      <c r="C12" s="4">
        <v>4</v>
      </c>
      <c r="D12" s="4">
        <v>30</v>
      </c>
      <c r="E12" s="5">
        <f t="shared" si="0"/>
        <v>0.13333333333333333</v>
      </c>
      <c r="F12" s="4">
        <v>0</v>
      </c>
      <c r="G12" s="4">
        <v>1</v>
      </c>
      <c r="H12" s="5">
        <f>F12/G12</f>
        <v>0</v>
      </c>
      <c r="I12" s="4">
        <v>2</v>
      </c>
      <c r="J12" s="4">
        <v>4</v>
      </c>
      <c r="K12" s="5">
        <f t="shared" si="3"/>
        <v>0.5</v>
      </c>
      <c r="L12" s="4">
        <v>5</v>
      </c>
      <c r="M12" s="4">
        <v>3</v>
      </c>
      <c r="N12" s="4">
        <v>20</v>
      </c>
      <c r="O12" s="4">
        <f t="shared" si="1"/>
        <v>10</v>
      </c>
      <c r="P12" s="13">
        <f t="shared" si="2"/>
        <v>0.5882352941176471</v>
      </c>
    </row>
    <row r="13" spans="1:16" ht="13.5" thickBot="1">
      <c r="A13" s="12" t="s">
        <v>20</v>
      </c>
      <c r="B13" s="12">
        <v>17</v>
      </c>
      <c r="C13" s="15">
        <f>SUM(C5:C12)</f>
        <v>132</v>
      </c>
      <c r="D13" s="15">
        <f>SUM(D5:D12)</f>
        <v>485</v>
      </c>
      <c r="E13" s="20">
        <f t="shared" si="0"/>
        <v>0.2721649484536082</v>
      </c>
      <c r="F13" s="15">
        <f>SUM(F5:F12)</f>
        <v>25</v>
      </c>
      <c r="G13" s="15">
        <f>SUM(G5:G12)</f>
        <v>84</v>
      </c>
      <c r="H13" s="20">
        <f>F13/G13</f>
        <v>0.2976190476190476</v>
      </c>
      <c r="I13" s="15">
        <f>SUM(I5:I12)</f>
        <v>79</v>
      </c>
      <c r="J13" s="15">
        <f>SUM(J5:J12)</f>
        <v>147</v>
      </c>
      <c r="K13" s="20">
        <f t="shared" si="3"/>
        <v>0.5374149659863946</v>
      </c>
      <c r="L13" s="15">
        <f>SUM(L5:L12)</f>
        <v>125</v>
      </c>
      <c r="M13" s="15">
        <f>SUM(M5:M12)</f>
        <v>98</v>
      </c>
      <c r="N13" s="15">
        <f>SUM(N5:N12)</f>
        <v>341</v>
      </c>
      <c r="O13" s="15">
        <f t="shared" si="1"/>
        <v>418</v>
      </c>
      <c r="P13" s="14">
        <f t="shared" si="2"/>
        <v>24.58823529411765</v>
      </c>
    </row>
    <row r="14" spans="1:16" ht="13.5" thickBot="1">
      <c r="A14" s="12" t="s">
        <v>21</v>
      </c>
      <c r="B14" s="12"/>
      <c r="C14" s="14">
        <f>C13/B13</f>
        <v>7.764705882352941</v>
      </c>
      <c r="D14" s="14">
        <f>D13/B13</f>
        <v>28.529411764705884</v>
      </c>
      <c r="E14" s="20">
        <f t="shared" si="0"/>
        <v>0.2721649484536082</v>
      </c>
      <c r="F14" s="14">
        <f>F13/B13</f>
        <v>1.4705882352941178</v>
      </c>
      <c r="G14" s="14">
        <f>G13/B13</f>
        <v>4.9411764705882355</v>
      </c>
      <c r="H14" s="20">
        <f>F14/G14</f>
        <v>0.2976190476190476</v>
      </c>
      <c r="I14" s="14">
        <f>I13/B13</f>
        <v>4.647058823529412</v>
      </c>
      <c r="J14" s="14">
        <f>J13/B13</f>
        <v>8.647058823529411</v>
      </c>
      <c r="K14" s="20">
        <f t="shared" si="3"/>
        <v>0.5374149659863946</v>
      </c>
      <c r="L14" s="14">
        <f>L13/B13</f>
        <v>7.352941176470588</v>
      </c>
      <c r="M14" s="14">
        <f>M13/B13</f>
        <v>5.764705882352941</v>
      </c>
      <c r="N14" s="14">
        <f>N13/B13</f>
        <v>20.058823529411764</v>
      </c>
      <c r="O14" s="14">
        <f>O13/B13</f>
        <v>24.58823529411765</v>
      </c>
      <c r="P14" s="8"/>
    </row>
    <row r="15" spans="1:15" ht="12.75">
      <c r="A15" s="6"/>
      <c r="B15" s="8"/>
      <c r="C15" s="32"/>
      <c r="D15" s="32"/>
      <c r="E15" s="32"/>
      <c r="F15" s="8"/>
      <c r="G15" s="6"/>
      <c r="H15" s="7"/>
      <c r="I15" s="6"/>
      <c r="J15" s="6"/>
      <c r="K15" s="7"/>
      <c r="L15" s="6"/>
      <c r="M15" s="6"/>
      <c r="N15" s="6"/>
      <c r="O15" s="6"/>
    </row>
    <row r="16" spans="1:15" ht="12.75">
      <c r="A16" s="30" t="s">
        <v>40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8" ht="13.5" thickBot="1">
      <c r="A18" s="15" t="s">
        <v>0</v>
      </c>
      <c r="B18" s="15" t="s">
        <v>1</v>
      </c>
      <c r="C18" s="15" t="s">
        <v>14</v>
      </c>
      <c r="D18" s="15" t="s">
        <v>6</v>
      </c>
      <c r="E18" s="15" t="s">
        <v>7</v>
      </c>
      <c r="F18" s="15" t="s">
        <v>16</v>
      </c>
      <c r="G18" s="15" t="s">
        <v>8</v>
      </c>
      <c r="H18" s="15" t="s">
        <v>17</v>
      </c>
    </row>
    <row r="19" spans="1:14" ht="12.75">
      <c r="A19" s="19" t="s">
        <v>48</v>
      </c>
      <c r="B19" s="18">
        <v>17</v>
      </c>
      <c r="C19" s="18">
        <v>68</v>
      </c>
      <c r="D19" s="18">
        <v>22</v>
      </c>
      <c r="E19" s="18">
        <v>17</v>
      </c>
      <c r="F19" s="18">
        <v>6</v>
      </c>
      <c r="G19" s="18">
        <v>43</v>
      </c>
      <c r="H19" s="18">
        <v>16</v>
      </c>
      <c r="I19" s="10"/>
      <c r="J19" s="8"/>
      <c r="K19" s="17"/>
      <c r="L19" s="17"/>
      <c r="M19" s="17"/>
      <c r="N19" s="7"/>
    </row>
    <row r="20" spans="1:14" ht="12.75">
      <c r="A20" s="19" t="s">
        <v>32</v>
      </c>
      <c r="B20" s="18">
        <v>17</v>
      </c>
      <c r="C20" s="18">
        <v>58</v>
      </c>
      <c r="D20" s="18">
        <v>8</v>
      </c>
      <c r="E20" s="18">
        <v>14</v>
      </c>
      <c r="F20" s="18">
        <v>8</v>
      </c>
      <c r="G20" s="18">
        <v>30</v>
      </c>
      <c r="H20" s="18">
        <v>19</v>
      </c>
      <c r="I20" s="10"/>
      <c r="J20" s="8"/>
      <c r="K20" s="17"/>
      <c r="L20" s="17"/>
      <c r="M20" s="17"/>
      <c r="N20" s="7"/>
    </row>
    <row r="21" spans="1:14" ht="12.75">
      <c r="A21" s="19" t="s">
        <v>30</v>
      </c>
      <c r="B21" s="18">
        <v>14</v>
      </c>
      <c r="C21" s="18">
        <v>52</v>
      </c>
      <c r="D21" s="18">
        <v>20</v>
      </c>
      <c r="E21" s="18">
        <v>14</v>
      </c>
      <c r="F21" s="18">
        <v>7</v>
      </c>
      <c r="G21" s="18">
        <v>25</v>
      </c>
      <c r="H21" s="18">
        <v>17</v>
      </c>
      <c r="I21" s="10"/>
      <c r="J21" s="8"/>
      <c r="K21" s="17"/>
      <c r="L21" s="17"/>
      <c r="M21" s="17"/>
      <c r="N21" s="7"/>
    </row>
    <row r="22" spans="1:14" ht="12.75">
      <c r="A22" s="19" t="s">
        <v>31</v>
      </c>
      <c r="B22" s="18">
        <v>17</v>
      </c>
      <c r="C22" s="18">
        <v>34</v>
      </c>
      <c r="D22" s="18">
        <v>21</v>
      </c>
      <c r="E22" s="18">
        <v>17</v>
      </c>
      <c r="F22" s="18">
        <v>8</v>
      </c>
      <c r="G22" s="18">
        <v>20</v>
      </c>
      <c r="H22" s="18">
        <v>8</v>
      </c>
      <c r="I22" s="10"/>
      <c r="J22" s="8"/>
      <c r="K22" s="17"/>
      <c r="L22" s="17"/>
      <c r="M22" s="17"/>
      <c r="N22" s="7"/>
    </row>
    <row r="23" spans="1:14" ht="12.75">
      <c r="A23" s="19" t="s">
        <v>46</v>
      </c>
      <c r="B23" s="18">
        <v>17</v>
      </c>
      <c r="C23" s="18">
        <v>32</v>
      </c>
      <c r="D23" s="18">
        <v>11</v>
      </c>
      <c r="E23" s="18">
        <v>10</v>
      </c>
      <c r="F23" s="18">
        <v>3</v>
      </c>
      <c r="G23" s="18">
        <v>20</v>
      </c>
      <c r="H23" s="18">
        <v>11</v>
      </c>
      <c r="I23" s="10"/>
      <c r="J23" s="8"/>
      <c r="K23" s="17"/>
      <c r="L23" s="17"/>
      <c r="M23" s="17"/>
      <c r="N23" s="7"/>
    </row>
    <row r="24" spans="1:14" ht="12.75">
      <c r="A24" s="19" t="s">
        <v>49</v>
      </c>
      <c r="B24" s="18">
        <v>10</v>
      </c>
      <c r="C24" s="18">
        <v>10</v>
      </c>
      <c r="D24" s="18">
        <v>2</v>
      </c>
      <c r="E24" s="18">
        <v>6</v>
      </c>
      <c r="F24" s="18">
        <v>2</v>
      </c>
      <c r="G24" s="18">
        <v>5</v>
      </c>
      <c r="H24" s="18">
        <v>5</v>
      </c>
      <c r="I24" s="10"/>
      <c r="J24" s="8"/>
      <c r="K24" s="17"/>
      <c r="L24" s="17"/>
      <c r="M24" s="17"/>
      <c r="N24" s="7"/>
    </row>
    <row r="25" spans="1:14" ht="12.75">
      <c r="A25" s="19" t="s">
        <v>50</v>
      </c>
      <c r="B25" s="18">
        <v>17</v>
      </c>
      <c r="C25" s="18">
        <v>8</v>
      </c>
      <c r="D25" s="18">
        <v>1</v>
      </c>
      <c r="E25" s="18">
        <v>3</v>
      </c>
      <c r="F25" s="18">
        <v>1</v>
      </c>
      <c r="G25" s="18">
        <v>8</v>
      </c>
      <c r="H25" s="18">
        <v>1</v>
      </c>
      <c r="I25" s="10"/>
      <c r="J25" s="8"/>
      <c r="K25" s="17"/>
      <c r="L25" s="17"/>
      <c r="M25" s="17"/>
      <c r="N25" s="7"/>
    </row>
    <row r="26" spans="1:14" ht="13.5" thickBot="1">
      <c r="A26" s="4" t="s">
        <v>47</v>
      </c>
      <c r="B26" s="18">
        <v>17</v>
      </c>
      <c r="C26" s="18">
        <v>5</v>
      </c>
      <c r="D26" s="18">
        <v>0</v>
      </c>
      <c r="E26" s="18">
        <v>8</v>
      </c>
      <c r="F26" s="18">
        <v>0</v>
      </c>
      <c r="G26" s="18">
        <v>2</v>
      </c>
      <c r="H26" s="18">
        <v>3</v>
      </c>
      <c r="I26" s="10"/>
      <c r="J26" s="8"/>
      <c r="K26" s="17"/>
      <c r="L26" s="17"/>
      <c r="M26" s="17"/>
      <c r="N26" s="7"/>
    </row>
    <row r="27" spans="1:14" ht="13.5" thickBot="1">
      <c r="A27" s="12" t="s">
        <v>20</v>
      </c>
      <c r="B27" s="12">
        <v>17</v>
      </c>
      <c r="C27" s="15">
        <f aca="true" t="shared" si="4" ref="C27:H27">SUM(C19:C26)</f>
        <v>267</v>
      </c>
      <c r="D27" s="15">
        <f t="shared" si="4"/>
        <v>85</v>
      </c>
      <c r="E27" s="15">
        <f t="shared" si="4"/>
        <v>89</v>
      </c>
      <c r="F27" s="15">
        <f t="shared" si="4"/>
        <v>35</v>
      </c>
      <c r="G27" s="15">
        <f t="shared" si="4"/>
        <v>153</v>
      </c>
      <c r="H27" s="15">
        <f t="shared" si="4"/>
        <v>80</v>
      </c>
      <c r="N27"/>
    </row>
    <row r="28" spans="1:14" ht="13.5" thickBot="1">
      <c r="A28" s="12" t="s">
        <v>21</v>
      </c>
      <c r="B28" s="16"/>
      <c r="C28" s="14">
        <f>C27/B27</f>
        <v>15.705882352941176</v>
      </c>
      <c r="D28" s="14">
        <f>D27/B27</f>
        <v>5</v>
      </c>
      <c r="E28" s="14">
        <f>E27/B27</f>
        <v>5.235294117647059</v>
      </c>
      <c r="F28" s="14">
        <f>F27/B27</f>
        <v>2.0588235294117645</v>
      </c>
      <c r="G28" s="14">
        <f>G27/B27</f>
        <v>9</v>
      </c>
      <c r="H28" s="14">
        <f>H27/B27</f>
        <v>4.705882352941177</v>
      </c>
      <c r="N28"/>
    </row>
    <row r="30" spans="1:15" ht="12.75">
      <c r="A30" s="30" t="s">
        <v>41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ht="13.5" thickBot="1">
      <c r="A32" s="12" t="s">
        <v>0</v>
      </c>
      <c r="B32" s="12" t="s">
        <v>1</v>
      </c>
      <c r="C32" s="12" t="s">
        <v>9</v>
      </c>
      <c r="D32" s="12" t="s">
        <v>19</v>
      </c>
      <c r="E32" s="20" t="s">
        <v>10</v>
      </c>
      <c r="F32" s="12" t="s">
        <v>11</v>
      </c>
      <c r="G32" s="12" t="s">
        <v>12</v>
      </c>
      <c r="H32" s="20" t="s">
        <v>13</v>
      </c>
      <c r="I32" s="12" t="s">
        <v>2</v>
      </c>
      <c r="J32" s="12" t="s">
        <v>3</v>
      </c>
      <c r="K32" s="20" t="s">
        <v>4</v>
      </c>
      <c r="L32" s="12" t="s">
        <v>14</v>
      </c>
      <c r="M32" s="12" t="s">
        <v>7</v>
      </c>
      <c r="N32" s="12" t="s">
        <v>6</v>
      </c>
      <c r="O32" s="12" t="s">
        <v>18</v>
      </c>
      <c r="P32" s="12" t="s">
        <v>15</v>
      </c>
    </row>
    <row r="33" spans="1:16" ht="13.5" thickBot="1">
      <c r="A33" s="12" t="s">
        <v>22</v>
      </c>
      <c r="B33" s="12">
        <v>17</v>
      </c>
      <c r="C33" s="15">
        <v>176</v>
      </c>
      <c r="D33" s="15">
        <v>511</v>
      </c>
      <c r="E33" s="20">
        <f>C33/D33</f>
        <v>0.34442270058708413</v>
      </c>
      <c r="F33" s="12">
        <v>61</v>
      </c>
      <c r="G33" s="12">
        <v>240</v>
      </c>
      <c r="H33" s="20">
        <f>F33/G33</f>
        <v>0.25416666666666665</v>
      </c>
      <c r="I33" s="12">
        <v>74</v>
      </c>
      <c r="J33" s="12">
        <v>158</v>
      </c>
      <c r="K33" s="20">
        <f>I33/J33</f>
        <v>0.46835443037974683</v>
      </c>
      <c r="L33" s="12">
        <v>288</v>
      </c>
      <c r="M33" s="12">
        <v>155</v>
      </c>
      <c r="N33" s="12">
        <v>19</v>
      </c>
      <c r="O33" s="12">
        <v>131</v>
      </c>
      <c r="P33" s="12">
        <f>(C33*2)+(F33*3)+(I33)</f>
        <v>609</v>
      </c>
    </row>
    <row r="34" spans="1:16" ht="13.5" thickBot="1">
      <c r="A34" s="12" t="s">
        <v>21</v>
      </c>
      <c r="B34" s="12"/>
      <c r="C34" s="14">
        <f>C33/B33</f>
        <v>10.352941176470589</v>
      </c>
      <c r="D34" s="14">
        <f>D33/B33</f>
        <v>30.058823529411764</v>
      </c>
      <c r="E34" s="20">
        <f>C34/D34</f>
        <v>0.3444227005870842</v>
      </c>
      <c r="F34" s="14">
        <f>F33/B33</f>
        <v>3.588235294117647</v>
      </c>
      <c r="G34" s="14">
        <f>G33/B33</f>
        <v>14.117647058823529</v>
      </c>
      <c r="H34" s="20">
        <f>F34/G34</f>
        <v>0.2541666666666667</v>
      </c>
      <c r="I34" s="14">
        <f>I33/B33</f>
        <v>4.352941176470588</v>
      </c>
      <c r="J34" s="14">
        <f>J33/B33</f>
        <v>9.294117647058824</v>
      </c>
      <c r="K34" s="20">
        <f>I34/J34</f>
        <v>0.4683544303797468</v>
      </c>
      <c r="L34" s="14">
        <f>L33/B33</f>
        <v>16.941176470588236</v>
      </c>
      <c r="M34" s="14">
        <f>M33/B33</f>
        <v>9.117647058823529</v>
      </c>
      <c r="N34" s="14">
        <f>N33/B33</f>
        <v>1.1176470588235294</v>
      </c>
      <c r="O34" s="14">
        <f>O33/B33</f>
        <v>7.705882352941177</v>
      </c>
      <c r="P34" s="14">
        <f>P33/B33</f>
        <v>35.8235294117647</v>
      </c>
    </row>
    <row r="36" spans="1:15" ht="12.75">
      <c r="A36" s="30" t="s">
        <v>42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2"/>
      <c r="B37" s="2"/>
      <c r="C37" s="2"/>
      <c r="E37" s="21" t="s">
        <v>78</v>
      </c>
      <c r="F37" s="21"/>
      <c r="G37" s="21"/>
      <c r="H37" s="21"/>
      <c r="I37" s="21"/>
      <c r="J37" s="21"/>
      <c r="K37" s="2"/>
      <c r="L37" s="2"/>
      <c r="M37" s="2"/>
      <c r="N37" s="2"/>
      <c r="O37" s="2"/>
    </row>
    <row r="38" spans="1:15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0" ht="12.75">
      <c r="A39" s="2" t="s">
        <v>43</v>
      </c>
      <c r="B39" s="2">
        <v>41</v>
      </c>
      <c r="C39" s="2" t="s">
        <v>44</v>
      </c>
      <c r="D39" s="2">
        <v>30</v>
      </c>
      <c r="E39" s="2"/>
      <c r="F39" s="2" t="s">
        <v>64</v>
      </c>
      <c r="G39" s="2">
        <v>62</v>
      </c>
      <c r="H39" s="2" t="s">
        <v>44</v>
      </c>
      <c r="I39" s="2">
        <v>18</v>
      </c>
      <c r="J39" s="2"/>
    </row>
    <row r="40" spans="1:10" ht="12.75">
      <c r="A40" s="2" t="s">
        <v>45</v>
      </c>
      <c r="B40" s="2">
        <v>48</v>
      </c>
      <c r="C40" s="2" t="s">
        <v>44</v>
      </c>
      <c r="D40" s="2">
        <v>25</v>
      </c>
      <c r="E40" s="2"/>
      <c r="F40" s="2" t="s">
        <v>66</v>
      </c>
      <c r="G40" s="2">
        <v>49</v>
      </c>
      <c r="H40" s="2" t="s">
        <v>44</v>
      </c>
      <c r="I40" s="2">
        <v>32</v>
      </c>
      <c r="J40" s="2"/>
    </row>
    <row r="41" spans="1:14" ht="12.75">
      <c r="A41" s="2" t="s">
        <v>54</v>
      </c>
      <c r="B41" s="2">
        <v>46</v>
      </c>
      <c r="C41" s="2" t="s">
        <v>44</v>
      </c>
      <c r="D41" s="2">
        <v>13</v>
      </c>
      <c r="E41" s="2"/>
      <c r="F41" s="2" t="s">
        <v>44</v>
      </c>
      <c r="G41" s="2">
        <v>21</v>
      </c>
      <c r="H41" s="2" t="s">
        <v>72</v>
      </c>
      <c r="I41" s="2">
        <v>13</v>
      </c>
      <c r="J41" s="2"/>
      <c r="K41"/>
      <c r="L41"/>
      <c r="M41"/>
      <c r="N41"/>
    </row>
    <row r="42" spans="1:14" ht="12.75">
      <c r="A42" s="2" t="s">
        <v>44</v>
      </c>
      <c r="B42" s="2">
        <v>24</v>
      </c>
      <c r="C42" s="2" t="s">
        <v>58</v>
      </c>
      <c r="D42" s="2">
        <v>21</v>
      </c>
      <c r="E42" s="2"/>
      <c r="F42" s="2" t="s">
        <v>73</v>
      </c>
      <c r="G42" s="2">
        <v>32</v>
      </c>
      <c r="H42" s="2" t="s">
        <v>44</v>
      </c>
      <c r="I42" s="2">
        <v>21</v>
      </c>
      <c r="J42" s="2"/>
      <c r="K42"/>
      <c r="L42"/>
      <c r="M42"/>
      <c r="N42"/>
    </row>
    <row r="43" spans="1:14" ht="12.75">
      <c r="A43" s="2" t="s">
        <v>59</v>
      </c>
      <c r="B43" s="2">
        <v>24</v>
      </c>
      <c r="C43" s="2" t="s">
        <v>44</v>
      </c>
      <c r="D43" s="2">
        <v>21</v>
      </c>
      <c r="E43" s="2" t="s">
        <v>60</v>
      </c>
      <c r="F43" s="2" t="s">
        <v>77</v>
      </c>
      <c r="G43" s="2">
        <v>38</v>
      </c>
      <c r="H43" s="2" t="s">
        <v>44</v>
      </c>
      <c r="I43" s="2">
        <v>33</v>
      </c>
      <c r="J43" s="2"/>
      <c r="K43"/>
      <c r="L43"/>
      <c r="M43"/>
      <c r="N43"/>
    </row>
    <row r="44" spans="1:14" ht="12.75">
      <c r="A44" s="2" t="s">
        <v>44</v>
      </c>
      <c r="B44" s="2">
        <v>39</v>
      </c>
      <c r="C44" s="2" t="s">
        <v>62</v>
      </c>
      <c r="D44" s="2">
        <v>29</v>
      </c>
      <c r="E44" s="2"/>
      <c r="F44" s="2"/>
      <c r="G44" s="2"/>
      <c r="H44" s="2"/>
      <c r="I44" s="2"/>
      <c r="J44" s="2"/>
      <c r="K44"/>
      <c r="L44"/>
      <c r="M44"/>
      <c r="N44"/>
    </row>
    <row r="45" spans="1:14" ht="12.75">
      <c r="A45" s="2" t="s">
        <v>64</v>
      </c>
      <c r="B45" s="2">
        <v>47</v>
      </c>
      <c r="C45" s="2" t="s">
        <v>44</v>
      </c>
      <c r="D45" s="2">
        <v>10</v>
      </c>
      <c r="E45" s="2"/>
      <c r="F45" s="2"/>
      <c r="G45" s="2"/>
      <c r="H45" s="2"/>
      <c r="I45" s="2"/>
      <c r="J45" s="2"/>
      <c r="K45"/>
      <c r="L45"/>
      <c r="M45"/>
      <c r="N45"/>
    </row>
    <row r="46" spans="1:14" ht="12.75">
      <c r="A46" s="2" t="s">
        <v>44</v>
      </c>
      <c r="B46" s="2">
        <v>38</v>
      </c>
      <c r="C46" s="2" t="s">
        <v>65</v>
      </c>
      <c r="D46" s="2">
        <v>21</v>
      </c>
      <c r="E46" s="2"/>
      <c r="F46" s="2"/>
      <c r="G46" s="2"/>
      <c r="H46" s="2"/>
      <c r="I46" s="2"/>
      <c r="J46" s="2"/>
      <c r="K46"/>
      <c r="L46"/>
      <c r="M46"/>
      <c r="N46"/>
    </row>
    <row r="47" spans="1:14" ht="12.75">
      <c r="A47" s="2" t="s">
        <v>66</v>
      </c>
      <c r="B47" s="2">
        <v>43</v>
      </c>
      <c r="C47" s="2" t="s">
        <v>44</v>
      </c>
      <c r="D47" s="2">
        <v>25</v>
      </c>
      <c r="E47" s="2"/>
      <c r="F47" s="2"/>
      <c r="G47" s="2"/>
      <c r="H47" s="2"/>
      <c r="I47" s="2"/>
      <c r="J47" s="2"/>
      <c r="K47"/>
      <c r="L47"/>
      <c r="M47"/>
      <c r="N47"/>
    </row>
    <row r="48" spans="1:14" ht="12.75">
      <c r="A48" s="2" t="s">
        <v>67</v>
      </c>
      <c r="B48" s="2">
        <v>33</v>
      </c>
      <c r="C48" s="2" t="s">
        <v>44</v>
      </c>
      <c r="D48" s="2">
        <v>20</v>
      </c>
      <c r="E48" s="2"/>
      <c r="F48" s="2"/>
      <c r="G48" s="2"/>
      <c r="H48" s="2"/>
      <c r="I48" s="2"/>
      <c r="J48" s="2"/>
      <c r="K48"/>
      <c r="L48"/>
      <c r="M48"/>
      <c r="N48"/>
    </row>
    <row r="49" spans="1:14" ht="12.75">
      <c r="A49" s="2" t="s">
        <v>44</v>
      </c>
      <c r="B49" s="2">
        <v>26</v>
      </c>
      <c r="C49" s="2" t="s">
        <v>70</v>
      </c>
      <c r="D49" s="2">
        <v>22</v>
      </c>
      <c r="E49" s="2"/>
      <c r="F49" s="2"/>
      <c r="G49" s="2"/>
      <c r="H49" s="2"/>
      <c r="I49" s="2"/>
      <c r="J49" s="2"/>
      <c r="K49"/>
      <c r="L49"/>
      <c r="M49"/>
      <c r="N49"/>
    </row>
    <row r="50" spans="1:14" ht="12.75">
      <c r="A50" s="2" t="s">
        <v>71</v>
      </c>
      <c r="B50" s="2">
        <v>40</v>
      </c>
      <c r="C50" s="2" t="s">
        <v>44</v>
      </c>
      <c r="D50" s="2">
        <v>22</v>
      </c>
      <c r="E50" s="2"/>
      <c r="F50" s="2"/>
      <c r="G50" s="2"/>
      <c r="H50" s="2"/>
      <c r="I50" s="2"/>
      <c r="J50" s="2"/>
      <c r="K50"/>
      <c r="L50"/>
      <c r="M50"/>
      <c r="N50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/>
      <c r="L51"/>
      <c r="M51"/>
      <c r="N51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/>
      <c r="L52"/>
      <c r="M52"/>
      <c r="N5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</sheetData>
  <sheetProtection/>
  <mergeCells count="5">
    <mergeCell ref="A2:O2"/>
    <mergeCell ref="C15:E15"/>
    <mergeCell ref="A30:O30"/>
    <mergeCell ref="A36:O36"/>
    <mergeCell ref="A16:O16"/>
  </mergeCells>
  <printOptions horizontalCentered="1" verticalCentered="1"/>
  <pageMargins left="0.75" right="0.75" top="0.67" bottom="0.68" header="0.5" footer="0.5"/>
  <pageSetup horizontalDpi="600" verticalDpi="600" orientation="landscape" scale="65" r:id="rId1"/>
  <headerFooter alignWithMargins="0">
    <oddFooter>&amp;L&amp;1#&amp;"Calibri"&amp;8&amp;K414141Proprietary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30.7109375" style="0" bestFit="1" customWidth="1"/>
    <col min="3" max="3" width="16.00390625" style="0" bestFit="1" customWidth="1"/>
    <col min="5" max="5" width="16.00390625" style="0" bestFit="1" customWidth="1"/>
    <col min="7" max="7" width="14.28125" style="0" customWidth="1"/>
    <col min="9" max="9" width="15.140625" style="0" customWidth="1"/>
    <col min="11" max="11" width="16.00390625" style="0" bestFit="1" customWidth="1"/>
  </cols>
  <sheetData>
    <row r="1" spans="1:12" ht="13.5" thickBot="1">
      <c r="A1" s="22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 thickBot="1">
      <c r="A2" s="25" t="s">
        <v>55</v>
      </c>
      <c r="B2" s="26"/>
      <c r="C2" s="26" t="s">
        <v>56</v>
      </c>
      <c r="D2" s="26"/>
      <c r="E2" s="26" t="s">
        <v>14</v>
      </c>
      <c r="F2" s="26"/>
      <c r="G2" s="26" t="s">
        <v>57</v>
      </c>
      <c r="H2" s="26"/>
      <c r="I2" s="26" t="s">
        <v>5</v>
      </c>
      <c r="J2" s="26"/>
      <c r="K2" s="26" t="s">
        <v>7</v>
      </c>
      <c r="L2" s="27"/>
    </row>
    <row r="3" spans="1:12" ht="12.75">
      <c r="A3" s="2" t="s">
        <v>24</v>
      </c>
      <c r="B3" s="2">
        <v>423</v>
      </c>
      <c r="C3" s="2" t="s">
        <v>24</v>
      </c>
      <c r="D3" s="29">
        <v>19.2</v>
      </c>
      <c r="E3" s="2" t="s">
        <v>28</v>
      </c>
      <c r="F3" s="2">
        <v>167</v>
      </c>
      <c r="G3" s="2" t="s">
        <v>24</v>
      </c>
      <c r="H3" s="2">
        <v>52</v>
      </c>
      <c r="I3" s="2" t="s">
        <v>24</v>
      </c>
      <c r="J3" s="2">
        <v>92</v>
      </c>
      <c r="K3" s="2" t="s">
        <v>24</v>
      </c>
      <c r="L3" s="2">
        <v>60</v>
      </c>
    </row>
    <row r="4" spans="1:12" ht="12.75">
      <c r="A4" s="2" t="s">
        <v>29</v>
      </c>
      <c r="B4" s="2">
        <v>246</v>
      </c>
      <c r="C4" s="2" t="s">
        <v>29</v>
      </c>
      <c r="D4" s="29">
        <v>11.2</v>
      </c>
      <c r="E4" s="2" t="s">
        <v>26</v>
      </c>
      <c r="F4" s="2">
        <v>133</v>
      </c>
      <c r="G4" s="2" t="s">
        <v>25</v>
      </c>
      <c r="H4" s="2">
        <v>27</v>
      </c>
      <c r="I4" s="2" t="s">
        <v>29</v>
      </c>
      <c r="J4" s="2">
        <v>67</v>
      </c>
      <c r="K4" s="2" t="s">
        <v>29</v>
      </c>
      <c r="L4" s="2">
        <v>39</v>
      </c>
    </row>
    <row r="5" spans="1:12" ht="12.75">
      <c r="A5" s="2" t="s">
        <v>28</v>
      </c>
      <c r="B5" s="2">
        <v>168</v>
      </c>
      <c r="C5" s="2" t="s">
        <v>25</v>
      </c>
      <c r="D5" s="29">
        <v>7.8</v>
      </c>
      <c r="E5" s="2" t="s">
        <v>24</v>
      </c>
      <c r="F5" s="2">
        <v>104</v>
      </c>
      <c r="G5" s="2" t="s">
        <v>29</v>
      </c>
      <c r="H5" s="2">
        <v>21</v>
      </c>
      <c r="I5" s="2" t="s">
        <v>25</v>
      </c>
      <c r="J5" s="2">
        <v>31</v>
      </c>
      <c r="K5" s="2" t="s">
        <v>28</v>
      </c>
      <c r="L5" s="2">
        <v>22</v>
      </c>
    </row>
    <row r="6" ht="13.5" thickBot="1"/>
    <row r="7" spans="1:12" ht="13.5" thickBot="1">
      <c r="A7" s="22" t="s">
        <v>75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ht="13.5" thickBot="1">
      <c r="A8" s="25" t="s">
        <v>55</v>
      </c>
      <c r="B8" s="26"/>
      <c r="C8" s="26" t="s">
        <v>56</v>
      </c>
      <c r="D8" s="28"/>
      <c r="E8" s="26" t="s">
        <v>14</v>
      </c>
      <c r="F8" s="26"/>
      <c r="G8" s="26" t="s">
        <v>57</v>
      </c>
      <c r="H8" s="26"/>
      <c r="I8" s="26" t="s">
        <v>5</v>
      </c>
      <c r="J8" s="26"/>
      <c r="K8" s="26" t="s">
        <v>7</v>
      </c>
      <c r="L8" s="27"/>
    </row>
    <row r="9" spans="1:12" ht="12.75">
      <c r="A9" s="2" t="s">
        <v>31</v>
      </c>
      <c r="B9" s="2">
        <v>133</v>
      </c>
      <c r="C9" s="2" t="s">
        <v>31</v>
      </c>
      <c r="D9" s="29">
        <v>7.8</v>
      </c>
      <c r="E9" s="2" t="s">
        <v>48</v>
      </c>
      <c r="F9" s="2">
        <v>101</v>
      </c>
      <c r="G9" s="2" t="s">
        <v>31</v>
      </c>
      <c r="H9" s="2">
        <v>13</v>
      </c>
      <c r="I9" s="2" t="s">
        <v>31</v>
      </c>
      <c r="J9" s="2">
        <v>26</v>
      </c>
      <c r="K9" s="2" t="s">
        <v>31</v>
      </c>
      <c r="L9" s="2">
        <v>17</v>
      </c>
    </row>
    <row r="10" spans="1:12" ht="12.75">
      <c r="A10" s="2" t="s">
        <v>48</v>
      </c>
      <c r="B10" s="2">
        <v>78</v>
      </c>
      <c r="C10" s="2" t="s">
        <v>48</v>
      </c>
      <c r="D10" s="29">
        <v>4.6</v>
      </c>
      <c r="E10" s="2" t="s">
        <v>32</v>
      </c>
      <c r="F10" s="2">
        <v>83</v>
      </c>
      <c r="G10" s="2" t="s">
        <v>46</v>
      </c>
      <c r="H10" s="2">
        <v>10</v>
      </c>
      <c r="I10" s="2" t="s">
        <v>30</v>
      </c>
      <c r="J10" s="2">
        <v>15</v>
      </c>
      <c r="K10" s="2" t="s">
        <v>48</v>
      </c>
      <c r="L10" s="2">
        <v>17</v>
      </c>
    </row>
    <row r="11" spans="1:12" ht="12.75">
      <c r="A11" s="2" t="s">
        <v>46</v>
      </c>
      <c r="B11" s="2">
        <v>58</v>
      </c>
      <c r="C11" s="2" t="s">
        <v>32</v>
      </c>
      <c r="D11" s="2">
        <v>3.4</v>
      </c>
      <c r="E11" s="2" t="s">
        <v>30</v>
      </c>
      <c r="F11" s="2">
        <v>78</v>
      </c>
      <c r="G11" s="2" t="s">
        <v>49</v>
      </c>
      <c r="H11" s="2">
        <v>2</v>
      </c>
      <c r="I11" s="2" t="s">
        <v>46</v>
      </c>
      <c r="J11" s="2">
        <v>15</v>
      </c>
      <c r="K11" s="2" t="s">
        <v>32</v>
      </c>
      <c r="L11" s="2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Kaminski</cp:lastModifiedBy>
  <cp:lastPrinted>2022-02-10T04:43:15Z</cp:lastPrinted>
  <dcterms:created xsi:type="dcterms:W3CDTF">2003-12-03T15:29:11Z</dcterms:created>
  <dcterms:modified xsi:type="dcterms:W3CDTF">2022-02-10T04:46:30Z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KaminskiKM@aetna.com</vt:lpwstr>
  </property>
  <property fmtid="{D5CDD505-2E9C-101B-9397-08002B2CF9AE}" pid="5" name="MSIP_Label_67599526-06ca-49cc-9fa9-5307800a949a_SetDate">
    <vt:lpwstr>2020-02-03T17:24:16.0141824Z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abb060c3-2c46-4c30-93bd-4bb66922e0c9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