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<sst xmlns="http://schemas.openxmlformats.org/spreadsheetml/2006/main" count="238" uniqueCount="76">
  <si>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</si>
  <si>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</si>
  <si>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</si>
  <si>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</si>
  <si>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</si>
  <si>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</si>
  <si>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</si>
  <si>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</si>
  <si>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</si>
  <si>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</si>
  <si>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</si>
  <si>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</si>
  <si>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</si>
  <si>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</si>
  <si>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</si>
  <si>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</si>
  <si>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</si>
  <si>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</si>
  <si>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</si>
  <si>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</si>
  <si>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</si>
  <si>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</si>
  <si>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</si>
  <si>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</si>
  <si>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Kelly Glatthorn</t>
  </si>
  <si>
    <t>Jenna Carroll</t>
  </si>
  <si>
    <t>Kara Steinke</t>
  </si>
  <si>
    <t>Amber Szkaradnik</t>
  </si>
  <si>
    <t>Sarah Picozzi</t>
  </si>
  <si>
    <t>Lauren Engleman</t>
  </si>
  <si>
    <t>Amanda Shields</t>
  </si>
  <si>
    <t>Miranda Reube</t>
  </si>
  <si>
    <t>2013-14 Methacton Warrior Varsity Offensive Stats</t>
  </si>
  <si>
    <t>2013-14 Methacton Warrior Varsity Defensive Stats</t>
  </si>
  <si>
    <t>2013-14 Methacton Warrior Varsity Opponents Stats</t>
  </si>
  <si>
    <t>2013-14 Methacton Warrior Varsity Game Results</t>
  </si>
  <si>
    <t>2013-14 Methacton Warrior JV Game Results</t>
  </si>
  <si>
    <t>2013-14 Methacton Warrior JV Offensive Stats</t>
  </si>
  <si>
    <t>2013-14 Methacton Warrior JV Defensive Stats</t>
  </si>
  <si>
    <t>2013-14 Methacton Warrior JV Opponents Stats</t>
  </si>
  <si>
    <t>Ryan DeOrio</t>
  </si>
  <si>
    <t>Jackie Cerchio</t>
  </si>
  <si>
    <t>Methacton</t>
  </si>
  <si>
    <t>Council Rock South</t>
  </si>
  <si>
    <t>Jenna Cooper</t>
  </si>
  <si>
    <t>Mount St. Joseph</t>
  </si>
  <si>
    <t>Sydney Thompson</t>
  </si>
  <si>
    <t>Cay McNichol</t>
  </si>
  <si>
    <t>Casey McCue</t>
  </si>
  <si>
    <t>Souderton</t>
  </si>
  <si>
    <t>Tejarra Ellis</t>
  </si>
  <si>
    <t>Lauren Engelman</t>
  </si>
  <si>
    <t xml:space="preserve">Owen J. Roberts </t>
  </si>
  <si>
    <t>Owen J. Roberts</t>
  </si>
  <si>
    <t>Perkiomen Valley</t>
  </si>
  <si>
    <t>Spring-Ford</t>
  </si>
  <si>
    <t>Brianna LaCurts</t>
  </si>
  <si>
    <t>Boyertown</t>
  </si>
  <si>
    <t>Merion Mercy</t>
  </si>
  <si>
    <t>Wildwood Catholic (NJ)</t>
  </si>
  <si>
    <t>Sanford (DE)</t>
  </si>
  <si>
    <t>Mastery Charter North</t>
  </si>
  <si>
    <t>Mastery Charter</t>
  </si>
  <si>
    <t>Phoenixville</t>
  </si>
  <si>
    <t>Pope John Paul II</t>
  </si>
  <si>
    <t>Pottsgrove</t>
  </si>
  <si>
    <t>Upper Perkiomen</t>
  </si>
  <si>
    <t>Manheim Township</t>
  </si>
  <si>
    <t>Pottstown</t>
  </si>
  <si>
    <t xml:space="preserve">Perkiomen Valley </t>
  </si>
  <si>
    <t xml:space="preserve">Boyertown </t>
  </si>
  <si>
    <t>Pope John Paull II</t>
  </si>
  <si>
    <t>Emmaus</t>
  </si>
  <si>
    <t>Cheltenham</t>
  </si>
  <si>
    <t xml:space="preserve">                    (19 Games: Record 11-8 Overall/7-6 League)</t>
  </si>
  <si>
    <t xml:space="preserve">            (24 Games: Record 17-7 Overall/12-3 League)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</si>
</sst>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12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zoomScalePageLayoutView="0" workbookViewId="0" topLeftCell="B37">
      <selection activeCell="M43" sqref="M43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2.57421875" style="1" bestFit="1" customWidth="1"/>
    <col min="4" max="4" width="10.00390625" style="1" customWidth="1"/>
    <col min="5" max="5" width="8.57421875" style="1" customWidth="1"/>
    <col min="6" max="6" width="19.28125" style="1" customWidth="1"/>
    <col min="7" max="7" width="10.28125" style="1" customWidth="1"/>
    <col min="8" max="8" width="20.57421875" style="1" customWidth="1"/>
    <col min="9" max="9" width="8.8515625" style="1" customWidth="1"/>
    <col min="10" max="10" width="7.28125" style="1" customWidth="1"/>
    <col min="11" max="11" width="18.8515625" style="1" customWidth="1"/>
    <col min="12" max="12" width="10.00390625" style="1" customWidth="1"/>
    <col min="13" max="13" width="18.7109375" style="1" customWidth="1"/>
    <col min="14" max="14" width="10.00390625" style="1" customWidth="1"/>
    <col min="15" max="15" width="11.7109375" style="0" customWidth="1"/>
    <col min="16" max="16" width="11.8515625" style="0" customWidth="1"/>
  </cols>
  <sheetData>
    <row r="2" spans="1:15" ht="12.7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13.5" thickBot="1">
      <c r="F3" s="2"/>
    </row>
    <row r="4" spans="1:16" ht="13.5" thickBot="1">
      <c r="A4" s="14" t="s">
        <v>0</v>
      </c>
      <c r="B4" s="14" t="s">
        <v>1</v>
      </c>
      <c r="C4" s="14" t="s">
        <v>9</v>
      </c>
      <c r="D4" s="14" t="s">
        <v>19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2</v>
      </c>
      <c r="J4" s="14" t="s">
        <v>3</v>
      </c>
      <c r="K4" s="14" t="s">
        <v>4</v>
      </c>
      <c r="L4" s="14" t="s">
        <v>14</v>
      </c>
      <c r="M4" s="14" t="s">
        <v>5</v>
      </c>
      <c r="N4" s="14" t="s">
        <v>18</v>
      </c>
      <c r="O4" s="14" t="s">
        <v>15</v>
      </c>
      <c r="P4" s="11" t="s">
        <v>23</v>
      </c>
    </row>
    <row r="5" spans="1:16" ht="12.75">
      <c r="A5" s="6" t="s">
        <v>24</v>
      </c>
      <c r="B5" s="6">
        <v>24</v>
      </c>
      <c r="C5" s="6">
        <v>103</v>
      </c>
      <c r="D5" s="6">
        <v>255</v>
      </c>
      <c r="E5" s="7">
        <f aca="true" t="shared" si="0" ref="E5:E17">C5/D5</f>
        <v>0.403921568627451</v>
      </c>
      <c r="F5" s="6">
        <v>27</v>
      </c>
      <c r="G5" s="6">
        <v>83</v>
      </c>
      <c r="H5" s="7">
        <f>F5/G5</f>
        <v>0.3253012048192771</v>
      </c>
      <c r="I5" s="6">
        <v>50</v>
      </c>
      <c r="J5" s="6">
        <v>69</v>
      </c>
      <c r="K5" s="7">
        <f aca="true" t="shared" si="1" ref="K5:K12">I5/J5</f>
        <v>0.7246376811594203</v>
      </c>
      <c r="L5" s="6">
        <v>26</v>
      </c>
      <c r="M5" s="6">
        <v>35</v>
      </c>
      <c r="N5" s="6">
        <v>66</v>
      </c>
      <c r="O5" s="6">
        <f aca="true" t="shared" si="2" ref="O5:O21">(C5*2)+(F5*3)+(I5)</f>
        <v>337</v>
      </c>
      <c r="P5" s="16">
        <f aca="true" t="shared" si="3" ref="P5:P21">O5/B5</f>
        <v>14.041666666666666</v>
      </c>
    </row>
    <row r="6" spans="1:16" ht="12.75">
      <c r="A6" s="6" t="s">
        <v>25</v>
      </c>
      <c r="B6" s="6">
        <v>24</v>
      </c>
      <c r="C6" s="6">
        <v>106</v>
      </c>
      <c r="D6" s="6">
        <v>275</v>
      </c>
      <c r="E6" s="7">
        <f t="shared" si="0"/>
        <v>0.38545454545454544</v>
      </c>
      <c r="F6" s="6">
        <v>4</v>
      </c>
      <c r="G6" s="6">
        <v>15</v>
      </c>
      <c r="H6" s="7">
        <f>F6/G6</f>
        <v>0.26666666666666666</v>
      </c>
      <c r="I6" s="6">
        <v>80</v>
      </c>
      <c r="J6" s="6">
        <v>129</v>
      </c>
      <c r="K6" s="7">
        <f t="shared" si="1"/>
        <v>0.6201550387596899</v>
      </c>
      <c r="L6" s="6">
        <v>87</v>
      </c>
      <c r="M6" s="6">
        <v>39</v>
      </c>
      <c r="N6" s="6">
        <v>58</v>
      </c>
      <c r="O6" s="6">
        <f t="shared" si="2"/>
        <v>304</v>
      </c>
      <c r="P6" s="16">
        <f t="shared" si="3"/>
        <v>12.666666666666666</v>
      </c>
    </row>
    <row r="7" spans="1:16" ht="12.75">
      <c r="A7" s="6" t="s">
        <v>40</v>
      </c>
      <c r="B7" s="6">
        <v>24</v>
      </c>
      <c r="C7" s="6">
        <v>53</v>
      </c>
      <c r="D7" s="6">
        <v>119</v>
      </c>
      <c r="E7" s="7">
        <f t="shared" si="0"/>
        <v>0.44537815126050423</v>
      </c>
      <c r="F7" s="6">
        <v>17</v>
      </c>
      <c r="G7" s="6">
        <v>77</v>
      </c>
      <c r="H7" s="7">
        <f>F7/G7</f>
        <v>0.22077922077922077</v>
      </c>
      <c r="I7" s="6">
        <v>25</v>
      </c>
      <c r="J7" s="6">
        <v>57</v>
      </c>
      <c r="K7" s="7">
        <f t="shared" si="1"/>
        <v>0.43859649122807015</v>
      </c>
      <c r="L7" s="6">
        <v>29</v>
      </c>
      <c r="M7" s="6">
        <v>39</v>
      </c>
      <c r="N7" s="6">
        <v>38</v>
      </c>
      <c r="O7" s="6">
        <f t="shared" si="2"/>
        <v>182</v>
      </c>
      <c r="P7" s="16">
        <f t="shared" si="3"/>
        <v>7.583333333333333</v>
      </c>
    </row>
    <row r="8" spans="1:16" ht="12.75">
      <c r="A8" s="6" t="s">
        <v>50</v>
      </c>
      <c r="B8" s="6">
        <v>22</v>
      </c>
      <c r="C8" s="6">
        <v>38</v>
      </c>
      <c r="D8" s="6">
        <v>118</v>
      </c>
      <c r="E8" s="7">
        <f t="shared" si="0"/>
        <v>0.3220338983050847</v>
      </c>
      <c r="F8" s="6">
        <v>0</v>
      </c>
      <c r="G8" s="6">
        <v>0</v>
      </c>
      <c r="H8" s="7">
        <v>0</v>
      </c>
      <c r="I8" s="6">
        <v>30</v>
      </c>
      <c r="J8" s="6">
        <v>57</v>
      </c>
      <c r="K8" s="7">
        <f t="shared" si="1"/>
        <v>0.5263157894736842</v>
      </c>
      <c r="L8" s="6">
        <v>63</v>
      </c>
      <c r="M8" s="6">
        <v>13</v>
      </c>
      <c r="N8" s="6">
        <v>40</v>
      </c>
      <c r="O8" s="6">
        <f t="shared" si="2"/>
        <v>106</v>
      </c>
      <c r="P8" s="16">
        <f t="shared" si="3"/>
        <v>4.818181818181818</v>
      </c>
    </row>
    <row r="9" spans="1:16" ht="12.75">
      <c r="A9" s="6" t="s">
        <v>26</v>
      </c>
      <c r="B9" s="6">
        <v>24</v>
      </c>
      <c r="C9" s="6">
        <v>24</v>
      </c>
      <c r="D9" s="6">
        <v>60</v>
      </c>
      <c r="E9" s="7">
        <f t="shared" si="0"/>
        <v>0.4</v>
      </c>
      <c r="F9" s="6">
        <v>2</v>
      </c>
      <c r="G9" s="6">
        <v>20</v>
      </c>
      <c r="H9" s="7">
        <f>F9/G9</f>
        <v>0.1</v>
      </c>
      <c r="I9" s="6">
        <v>27</v>
      </c>
      <c r="J9" s="6">
        <v>42</v>
      </c>
      <c r="K9" s="7">
        <f t="shared" si="1"/>
        <v>0.6428571428571429</v>
      </c>
      <c r="L9" s="6">
        <v>10</v>
      </c>
      <c r="M9" s="6">
        <v>44</v>
      </c>
      <c r="N9" s="6">
        <v>62</v>
      </c>
      <c r="O9" s="6">
        <f t="shared" si="2"/>
        <v>81</v>
      </c>
      <c r="P9" s="16">
        <f t="shared" si="3"/>
        <v>3.375</v>
      </c>
    </row>
    <row r="10" spans="1:16" ht="12.75">
      <c r="A10" s="6" t="s">
        <v>41</v>
      </c>
      <c r="B10" s="6">
        <v>24</v>
      </c>
      <c r="C10" s="6">
        <v>25</v>
      </c>
      <c r="D10" s="6">
        <v>50</v>
      </c>
      <c r="E10" s="7">
        <f t="shared" si="0"/>
        <v>0.5</v>
      </c>
      <c r="F10" s="6">
        <v>0</v>
      </c>
      <c r="G10" s="6">
        <v>1</v>
      </c>
      <c r="H10" s="7">
        <v>0</v>
      </c>
      <c r="I10" s="6">
        <v>27</v>
      </c>
      <c r="J10" s="6">
        <v>42</v>
      </c>
      <c r="K10" s="7">
        <f t="shared" si="1"/>
        <v>0.6428571428571429</v>
      </c>
      <c r="L10" s="6">
        <v>27</v>
      </c>
      <c r="M10" s="6">
        <v>8</v>
      </c>
      <c r="N10" s="6">
        <v>22</v>
      </c>
      <c r="O10" s="6">
        <f t="shared" si="2"/>
        <v>77</v>
      </c>
      <c r="P10" s="16">
        <f t="shared" si="3"/>
        <v>3.2083333333333335</v>
      </c>
    </row>
    <row r="11" spans="1:16" ht="12.75">
      <c r="A11" s="6" t="s">
        <v>27</v>
      </c>
      <c r="B11" s="6">
        <v>23</v>
      </c>
      <c r="C11" s="6">
        <v>25</v>
      </c>
      <c r="D11" s="6">
        <v>74</v>
      </c>
      <c r="E11" s="7">
        <f t="shared" si="0"/>
        <v>0.33783783783783783</v>
      </c>
      <c r="F11" s="6">
        <v>2</v>
      </c>
      <c r="G11" s="6">
        <v>21</v>
      </c>
      <c r="H11" s="7">
        <f>F11/G11</f>
        <v>0.09523809523809523</v>
      </c>
      <c r="I11" s="6">
        <v>6</v>
      </c>
      <c r="J11" s="6">
        <v>11</v>
      </c>
      <c r="K11" s="7">
        <f t="shared" si="1"/>
        <v>0.5454545454545454</v>
      </c>
      <c r="L11" s="6">
        <v>35</v>
      </c>
      <c r="M11" s="6">
        <v>12</v>
      </c>
      <c r="N11" s="6">
        <v>30</v>
      </c>
      <c r="O11" s="6">
        <f t="shared" si="2"/>
        <v>62</v>
      </c>
      <c r="P11" s="16">
        <f t="shared" si="3"/>
        <v>2.6956521739130435</v>
      </c>
    </row>
    <row r="12" spans="1:16" ht="12.75">
      <c r="A12" s="6" t="s">
        <v>56</v>
      </c>
      <c r="B12" s="6">
        <v>4</v>
      </c>
      <c r="C12" s="6">
        <v>0</v>
      </c>
      <c r="D12" s="6">
        <v>1</v>
      </c>
      <c r="E12" s="7">
        <f t="shared" si="0"/>
        <v>0</v>
      </c>
      <c r="F12" s="6">
        <v>0</v>
      </c>
      <c r="G12" s="6">
        <v>0</v>
      </c>
      <c r="H12" s="7">
        <v>0</v>
      </c>
      <c r="I12" s="6">
        <v>4</v>
      </c>
      <c r="J12" s="6">
        <v>4</v>
      </c>
      <c r="K12" s="7">
        <f t="shared" si="1"/>
        <v>1</v>
      </c>
      <c r="L12" s="6">
        <v>0</v>
      </c>
      <c r="M12" s="6">
        <v>0</v>
      </c>
      <c r="N12" s="6">
        <v>2</v>
      </c>
      <c r="O12" s="6">
        <f t="shared" si="2"/>
        <v>4</v>
      </c>
      <c r="P12" s="19">
        <f t="shared" si="3"/>
        <v>1</v>
      </c>
    </row>
    <row r="13" spans="1:16" ht="12.75">
      <c r="A13" s="6" t="s">
        <v>46</v>
      </c>
      <c r="B13" s="6">
        <v>4</v>
      </c>
      <c r="C13" s="6">
        <v>1</v>
      </c>
      <c r="D13" s="6">
        <v>3</v>
      </c>
      <c r="E13" s="7">
        <f t="shared" si="0"/>
        <v>0.3333333333333333</v>
      </c>
      <c r="F13" s="6">
        <v>0</v>
      </c>
      <c r="G13" s="6">
        <v>0</v>
      </c>
      <c r="H13" s="7">
        <v>0</v>
      </c>
      <c r="I13" s="6">
        <v>0</v>
      </c>
      <c r="J13" s="6">
        <v>0</v>
      </c>
      <c r="K13" s="7">
        <v>0</v>
      </c>
      <c r="L13" s="6">
        <v>2</v>
      </c>
      <c r="M13" s="6">
        <v>0</v>
      </c>
      <c r="N13" s="6">
        <v>1</v>
      </c>
      <c r="O13" s="6">
        <f t="shared" si="2"/>
        <v>2</v>
      </c>
      <c r="P13" s="19">
        <f t="shared" si="3"/>
        <v>0.5</v>
      </c>
    </row>
    <row r="14" spans="1:16" ht="12.75">
      <c r="A14" s="6" t="s">
        <v>28</v>
      </c>
      <c r="B14" s="6">
        <v>21</v>
      </c>
      <c r="C14" s="6">
        <v>4</v>
      </c>
      <c r="D14" s="6">
        <v>17</v>
      </c>
      <c r="E14" s="7">
        <f t="shared" si="0"/>
        <v>0.23529411764705882</v>
      </c>
      <c r="F14" s="6">
        <v>0</v>
      </c>
      <c r="G14" s="6">
        <v>1</v>
      </c>
      <c r="H14" s="7">
        <v>0</v>
      </c>
      <c r="I14" s="6">
        <v>1</v>
      </c>
      <c r="J14" s="6">
        <v>2</v>
      </c>
      <c r="K14" s="7">
        <f>I14/J14</f>
        <v>0.5</v>
      </c>
      <c r="L14" s="6">
        <v>9</v>
      </c>
      <c r="M14" s="6">
        <v>1</v>
      </c>
      <c r="N14" s="6">
        <v>16</v>
      </c>
      <c r="O14" s="6">
        <f t="shared" si="2"/>
        <v>9</v>
      </c>
      <c r="P14" s="19">
        <f t="shared" si="3"/>
        <v>0.42857142857142855</v>
      </c>
    </row>
    <row r="15" spans="1:16" ht="12.75">
      <c r="A15" s="6" t="s">
        <v>31</v>
      </c>
      <c r="B15" s="6">
        <v>6</v>
      </c>
      <c r="C15" s="6">
        <v>1</v>
      </c>
      <c r="D15" s="6">
        <v>2</v>
      </c>
      <c r="E15" s="7">
        <f t="shared" si="0"/>
        <v>0.5</v>
      </c>
      <c r="F15" s="6">
        <v>0</v>
      </c>
      <c r="G15" s="6">
        <v>0</v>
      </c>
      <c r="H15" s="7">
        <v>0</v>
      </c>
      <c r="I15" s="6">
        <v>0</v>
      </c>
      <c r="J15" s="6">
        <v>0</v>
      </c>
      <c r="K15" s="7">
        <v>0</v>
      </c>
      <c r="L15" s="6">
        <v>1</v>
      </c>
      <c r="M15" s="6">
        <v>0</v>
      </c>
      <c r="N15" s="6">
        <v>3</v>
      </c>
      <c r="O15" s="6">
        <f t="shared" si="2"/>
        <v>2</v>
      </c>
      <c r="P15" s="19">
        <f t="shared" si="3"/>
        <v>0.3333333333333333</v>
      </c>
    </row>
    <row r="16" spans="1:16" ht="12.75">
      <c r="A16" s="6" t="s">
        <v>51</v>
      </c>
      <c r="B16" s="6">
        <v>9</v>
      </c>
      <c r="C16" s="6">
        <v>1</v>
      </c>
      <c r="D16" s="6">
        <v>7</v>
      </c>
      <c r="E16" s="7">
        <f t="shared" si="0"/>
        <v>0.14285714285714285</v>
      </c>
      <c r="F16" s="6">
        <v>0</v>
      </c>
      <c r="G16" s="6">
        <v>0</v>
      </c>
      <c r="H16" s="7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3</v>
      </c>
      <c r="O16" s="6">
        <f t="shared" si="2"/>
        <v>2</v>
      </c>
      <c r="P16" s="19">
        <f t="shared" si="3"/>
        <v>0.2222222222222222</v>
      </c>
    </row>
    <row r="17" spans="1:16" ht="12.75">
      <c r="A17" s="6" t="s">
        <v>44</v>
      </c>
      <c r="B17" s="6">
        <v>9</v>
      </c>
      <c r="C17" s="6">
        <v>1</v>
      </c>
      <c r="D17" s="6">
        <v>2</v>
      </c>
      <c r="E17" s="7">
        <f t="shared" si="0"/>
        <v>0.5</v>
      </c>
      <c r="F17" s="6">
        <v>0</v>
      </c>
      <c r="G17" s="6">
        <v>1</v>
      </c>
      <c r="H17" s="7">
        <v>0</v>
      </c>
      <c r="I17" s="6">
        <v>0</v>
      </c>
      <c r="J17" s="6">
        <v>1</v>
      </c>
      <c r="K17" s="7">
        <v>0</v>
      </c>
      <c r="L17" s="6">
        <v>0</v>
      </c>
      <c r="M17" s="6">
        <v>2</v>
      </c>
      <c r="N17" s="6">
        <v>2</v>
      </c>
      <c r="O17" s="6">
        <f t="shared" si="2"/>
        <v>2</v>
      </c>
      <c r="P17" s="19">
        <f t="shared" si="3"/>
        <v>0.2222222222222222</v>
      </c>
    </row>
    <row r="18" spans="1:16" ht="12.75">
      <c r="A18" s="6" t="s">
        <v>30</v>
      </c>
      <c r="B18" s="6">
        <v>2</v>
      </c>
      <c r="C18" s="6">
        <v>0</v>
      </c>
      <c r="D18" s="6">
        <v>1</v>
      </c>
      <c r="E18" s="7">
        <v>0</v>
      </c>
      <c r="F18" s="6">
        <v>0</v>
      </c>
      <c r="G18" s="6">
        <v>0</v>
      </c>
      <c r="H18" s="7">
        <v>0</v>
      </c>
      <c r="I18" s="6">
        <v>0</v>
      </c>
      <c r="J18" s="6">
        <v>0</v>
      </c>
      <c r="K18" s="7">
        <v>0</v>
      </c>
      <c r="L18" s="6">
        <v>0</v>
      </c>
      <c r="M18" s="6">
        <v>0</v>
      </c>
      <c r="N18" s="6">
        <v>1</v>
      </c>
      <c r="O18" s="6">
        <f t="shared" si="2"/>
        <v>0</v>
      </c>
      <c r="P18" s="19">
        <f t="shared" si="3"/>
        <v>0</v>
      </c>
    </row>
    <row r="19" spans="1:16" ht="12.75">
      <c r="A19" s="6" t="s">
        <v>48</v>
      </c>
      <c r="B19" s="6">
        <v>1</v>
      </c>
      <c r="C19" s="6">
        <v>0</v>
      </c>
      <c r="D19" s="6">
        <v>0</v>
      </c>
      <c r="E19" s="7">
        <v>0</v>
      </c>
      <c r="F19" s="6">
        <v>0</v>
      </c>
      <c r="G19" s="6">
        <v>0</v>
      </c>
      <c r="H19" s="7">
        <v>0</v>
      </c>
      <c r="I19" s="6">
        <v>0</v>
      </c>
      <c r="J19" s="6">
        <v>0</v>
      </c>
      <c r="K19" s="7">
        <v>0</v>
      </c>
      <c r="L19" s="6">
        <v>0</v>
      </c>
      <c r="M19" s="6">
        <v>0</v>
      </c>
      <c r="N19" s="6">
        <v>0</v>
      </c>
      <c r="O19" s="6">
        <f t="shared" si="2"/>
        <v>0</v>
      </c>
      <c r="P19" s="19">
        <f t="shared" si="3"/>
        <v>0</v>
      </c>
    </row>
    <row r="20" spans="1:16" ht="13.5" thickBot="1">
      <c r="A20" s="22" t="s">
        <v>47</v>
      </c>
      <c r="B20" s="6">
        <v>1</v>
      </c>
      <c r="C20" s="6">
        <v>0</v>
      </c>
      <c r="D20" s="6">
        <v>0</v>
      </c>
      <c r="E20" s="7">
        <v>0</v>
      </c>
      <c r="F20" s="6">
        <v>0</v>
      </c>
      <c r="G20" s="6">
        <v>0</v>
      </c>
      <c r="H20" s="7">
        <v>0</v>
      </c>
      <c r="I20" s="6">
        <v>0</v>
      </c>
      <c r="J20" s="6">
        <v>0</v>
      </c>
      <c r="K20" s="7">
        <v>0</v>
      </c>
      <c r="L20" s="6">
        <v>0</v>
      </c>
      <c r="M20" s="6">
        <v>0</v>
      </c>
      <c r="N20" s="6">
        <v>0</v>
      </c>
      <c r="O20" s="6">
        <f t="shared" si="2"/>
        <v>0</v>
      </c>
      <c r="P20" s="19">
        <f t="shared" si="3"/>
        <v>0</v>
      </c>
    </row>
    <row r="21" spans="1:16" ht="13.5" thickBot="1">
      <c r="A21" s="13" t="s">
        <v>20</v>
      </c>
      <c r="B21" s="14">
        <v>24</v>
      </c>
      <c r="C21" s="20">
        <f>SUM(C5:C20)</f>
        <v>382</v>
      </c>
      <c r="D21" s="20">
        <f>SUM(D5:D20)</f>
        <v>984</v>
      </c>
      <c r="E21" s="15">
        <f>C21/D21</f>
        <v>0.3882113821138211</v>
      </c>
      <c r="F21" s="20">
        <f>SUM(F5:F20)</f>
        <v>52</v>
      </c>
      <c r="G21" s="20">
        <f>SUM(G5:G20)</f>
        <v>219</v>
      </c>
      <c r="H21" s="15">
        <f>F21/G21</f>
        <v>0.2374429223744292</v>
      </c>
      <c r="I21" s="20">
        <f>SUM(I5:I20)</f>
        <v>250</v>
      </c>
      <c r="J21" s="20">
        <f>SUM(J5:J20)</f>
        <v>414</v>
      </c>
      <c r="K21" s="15">
        <f>I21/J21</f>
        <v>0.6038647342995169</v>
      </c>
      <c r="L21" s="20">
        <f>SUM(L5:L20)</f>
        <v>289</v>
      </c>
      <c r="M21" s="20">
        <f>SUM(M5:M20)</f>
        <v>193</v>
      </c>
      <c r="N21" s="20">
        <f>SUM(N5:N20)</f>
        <v>344</v>
      </c>
      <c r="O21" s="20">
        <f t="shared" si="2"/>
        <v>1170</v>
      </c>
      <c r="P21" s="17">
        <f t="shared" si="3"/>
        <v>48.75</v>
      </c>
    </row>
    <row r="22" spans="1:16" ht="13.5" thickBot="1">
      <c r="A22" s="14" t="s">
        <v>21</v>
      </c>
      <c r="B22" s="14"/>
      <c r="C22" s="17">
        <f>C21/B21</f>
        <v>15.916666666666666</v>
      </c>
      <c r="D22" s="17">
        <f>D21/B21</f>
        <v>41</v>
      </c>
      <c r="E22" s="15">
        <f>C22/D22</f>
        <v>0.3882113821138211</v>
      </c>
      <c r="F22" s="17">
        <f>F21/B21</f>
        <v>2.1666666666666665</v>
      </c>
      <c r="G22" s="17">
        <f>G21/B21</f>
        <v>9.125</v>
      </c>
      <c r="H22" s="15">
        <f>F22/G22</f>
        <v>0.2374429223744292</v>
      </c>
      <c r="I22" s="17">
        <f>I21/B21</f>
        <v>10.416666666666666</v>
      </c>
      <c r="J22" s="17">
        <f>J21/B21</f>
        <v>17.25</v>
      </c>
      <c r="K22" s="15">
        <f>I22/J22</f>
        <v>0.6038647342995169</v>
      </c>
      <c r="L22" s="17">
        <f>L21/B21</f>
        <v>12.041666666666666</v>
      </c>
      <c r="M22" s="17">
        <f>M21/B21</f>
        <v>8.041666666666666</v>
      </c>
      <c r="N22" s="17">
        <f>N21/B21</f>
        <v>14.333333333333334</v>
      </c>
      <c r="O22" s="17">
        <f>O21/B21</f>
        <v>48.75</v>
      </c>
      <c r="P22" s="10"/>
    </row>
    <row r="23" spans="1:15" ht="12.75">
      <c r="A23" s="8"/>
      <c r="B23" s="10"/>
      <c r="C23" s="30"/>
      <c r="D23" s="30"/>
      <c r="E23" s="30"/>
      <c r="F23" s="10"/>
      <c r="G23" s="8"/>
      <c r="H23" s="9"/>
      <c r="I23" s="8"/>
      <c r="J23" s="8"/>
      <c r="K23" s="9"/>
      <c r="L23" s="8"/>
      <c r="M23" s="8"/>
      <c r="N23" s="8"/>
      <c r="O23" s="8"/>
    </row>
    <row r="24" spans="1:15" ht="12.75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 thickBot="1">
      <c r="A26" s="14" t="s">
        <v>0</v>
      </c>
      <c r="B26" s="14" t="s">
        <v>1</v>
      </c>
      <c r="C26" s="14" t="s">
        <v>14</v>
      </c>
      <c r="D26" s="14" t="s">
        <v>6</v>
      </c>
      <c r="E26" s="14" t="s">
        <v>7</v>
      </c>
      <c r="F26" s="14" t="s">
        <v>16</v>
      </c>
      <c r="G26" s="14" t="s">
        <v>17</v>
      </c>
      <c r="H26" s="14" t="s">
        <v>8</v>
      </c>
      <c r="O26" s="1"/>
    </row>
    <row r="27" spans="1:8" ht="12.75">
      <c r="A27" s="6" t="s">
        <v>25</v>
      </c>
      <c r="B27" s="5">
        <v>24</v>
      </c>
      <c r="C27" s="6">
        <v>173</v>
      </c>
      <c r="D27" s="6">
        <v>109</v>
      </c>
      <c r="E27" s="6">
        <v>39</v>
      </c>
      <c r="F27" s="6">
        <v>36</v>
      </c>
      <c r="G27" s="6">
        <v>23</v>
      </c>
      <c r="H27" s="6">
        <v>44</v>
      </c>
    </row>
    <row r="28" spans="1:8" ht="12.75">
      <c r="A28" s="6" t="s">
        <v>24</v>
      </c>
      <c r="B28" s="4">
        <v>24</v>
      </c>
      <c r="C28" s="6">
        <v>60</v>
      </c>
      <c r="D28" s="6">
        <v>11</v>
      </c>
      <c r="E28" s="6">
        <v>58</v>
      </c>
      <c r="F28" s="6">
        <v>58</v>
      </c>
      <c r="G28" s="6">
        <v>10</v>
      </c>
      <c r="H28" s="6">
        <v>38</v>
      </c>
    </row>
    <row r="29" spans="1:8" ht="12.75">
      <c r="A29" s="6" t="s">
        <v>50</v>
      </c>
      <c r="B29" s="25">
        <v>22</v>
      </c>
      <c r="C29" s="6">
        <v>58</v>
      </c>
      <c r="D29" s="6">
        <v>7</v>
      </c>
      <c r="E29" s="6">
        <v>19</v>
      </c>
      <c r="F29" s="6">
        <v>22</v>
      </c>
      <c r="G29" s="6">
        <v>17</v>
      </c>
      <c r="H29" s="6">
        <v>48</v>
      </c>
    </row>
    <row r="30" spans="1:8" ht="12.75">
      <c r="A30" s="6" t="s">
        <v>26</v>
      </c>
      <c r="B30" s="6">
        <v>24</v>
      </c>
      <c r="C30" s="6">
        <v>55</v>
      </c>
      <c r="D30" s="6">
        <v>3</v>
      </c>
      <c r="E30" s="6">
        <v>30</v>
      </c>
      <c r="F30" s="6">
        <v>30</v>
      </c>
      <c r="G30" s="6">
        <v>10</v>
      </c>
      <c r="H30" s="6">
        <v>37</v>
      </c>
    </row>
    <row r="31" spans="1:8" ht="12.75">
      <c r="A31" s="6" t="s">
        <v>40</v>
      </c>
      <c r="B31" s="6">
        <v>24</v>
      </c>
      <c r="C31" s="6">
        <v>53</v>
      </c>
      <c r="D31" s="6">
        <v>2</v>
      </c>
      <c r="E31" s="6">
        <v>33</v>
      </c>
      <c r="F31" s="6">
        <v>20</v>
      </c>
      <c r="G31" s="6">
        <v>17</v>
      </c>
      <c r="H31" s="6">
        <v>54</v>
      </c>
    </row>
    <row r="32" spans="1:8" ht="12.75">
      <c r="A32" s="6" t="s">
        <v>41</v>
      </c>
      <c r="B32" s="6">
        <v>24</v>
      </c>
      <c r="C32" s="6">
        <v>43</v>
      </c>
      <c r="D32" s="6">
        <v>4</v>
      </c>
      <c r="E32" s="6">
        <v>22</v>
      </c>
      <c r="F32" s="6">
        <v>8</v>
      </c>
      <c r="G32" s="6">
        <v>11</v>
      </c>
      <c r="H32" s="6">
        <v>29</v>
      </c>
    </row>
    <row r="33" spans="1:8" ht="12.75">
      <c r="A33" s="6" t="s">
        <v>27</v>
      </c>
      <c r="B33" s="6">
        <v>23</v>
      </c>
      <c r="C33" s="6">
        <v>27</v>
      </c>
      <c r="D33" s="6">
        <v>7</v>
      </c>
      <c r="E33" s="6">
        <v>20</v>
      </c>
      <c r="F33" s="6">
        <v>21</v>
      </c>
      <c r="G33" s="6">
        <v>7</v>
      </c>
      <c r="H33" s="6">
        <v>23</v>
      </c>
    </row>
    <row r="34" spans="1:8" ht="12.75">
      <c r="A34" s="6" t="s">
        <v>28</v>
      </c>
      <c r="B34" s="6">
        <v>21</v>
      </c>
      <c r="C34" s="6">
        <v>10</v>
      </c>
      <c r="D34" s="6">
        <v>8</v>
      </c>
      <c r="E34" s="6">
        <v>0</v>
      </c>
      <c r="F34" s="6">
        <v>1</v>
      </c>
      <c r="G34" s="6">
        <v>4</v>
      </c>
      <c r="H34" s="6">
        <v>6</v>
      </c>
    </row>
    <row r="35" spans="1:8" ht="12.75">
      <c r="A35" s="6" t="s">
        <v>56</v>
      </c>
      <c r="B35" s="6">
        <v>4</v>
      </c>
      <c r="C35" s="6">
        <v>3</v>
      </c>
      <c r="D35" s="6">
        <v>1</v>
      </c>
      <c r="E35" s="6">
        <v>1</v>
      </c>
      <c r="F35" s="6">
        <v>0</v>
      </c>
      <c r="G35" s="6">
        <v>3</v>
      </c>
      <c r="H35" s="6">
        <v>1</v>
      </c>
    </row>
    <row r="36" spans="1:8" ht="12.75">
      <c r="A36" s="6" t="s">
        <v>46</v>
      </c>
      <c r="B36" s="6">
        <v>4</v>
      </c>
      <c r="C36" s="6">
        <v>2</v>
      </c>
      <c r="D36" s="6">
        <v>1</v>
      </c>
      <c r="E36" s="6">
        <v>1</v>
      </c>
      <c r="F36" s="6">
        <v>0</v>
      </c>
      <c r="G36" s="6">
        <v>1</v>
      </c>
      <c r="H36" s="6">
        <v>0</v>
      </c>
    </row>
    <row r="37" spans="1:8" ht="12.75">
      <c r="A37" s="6" t="s">
        <v>51</v>
      </c>
      <c r="B37" s="6">
        <v>9</v>
      </c>
      <c r="C37" s="6">
        <v>2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</row>
    <row r="38" spans="1:8" ht="12.75">
      <c r="A38" s="6" t="s">
        <v>31</v>
      </c>
      <c r="B38" s="6">
        <v>6</v>
      </c>
      <c r="C38" s="6">
        <v>2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</row>
    <row r="39" spans="1:8" ht="12.75">
      <c r="A39" s="6" t="s">
        <v>44</v>
      </c>
      <c r="B39" s="6">
        <v>9</v>
      </c>
      <c r="C39" s="6">
        <v>1</v>
      </c>
      <c r="D39" s="6">
        <v>0</v>
      </c>
      <c r="E39" s="6">
        <v>0</v>
      </c>
      <c r="F39" s="6">
        <v>4</v>
      </c>
      <c r="G39" s="6">
        <v>0</v>
      </c>
      <c r="H39" s="6">
        <v>1</v>
      </c>
    </row>
    <row r="40" spans="1:8" ht="12.75">
      <c r="A40" s="6" t="s">
        <v>47</v>
      </c>
      <c r="B40" s="6">
        <v>1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12.75">
      <c r="A41" s="6" t="s">
        <v>48</v>
      </c>
      <c r="B41" s="6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3.5" thickBot="1">
      <c r="A42" s="22" t="s">
        <v>30</v>
      </c>
      <c r="B42" s="6">
        <v>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3.5" thickBot="1">
      <c r="A43" s="14" t="s">
        <v>20</v>
      </c>
      <c r="B43" s="14">
        <v>24</v>
      </c>
      <c r="C43" s="20">
        <f aca="true" t="shared" si="4" ref="C43:H43">SUM(C27:C42)</f>
        <v>490</v>
      </c>
      <c r="D43" s="20">
        <f t="shared" si="4"/>
        <v>155</v>
      </c>
      <c r="E43" s="20">
        <f t="shared" si="4"/>
        <v>223</v>
      </c>
      <c r="F43" s="20">
        <f t="shared" si="4"/>
        <v>200</v>
      </c>
      <c r="G43" s="20">
        <f t="shared" si="4"/>
        <v>103</v>
      </c>
      <c r="H43" s="20">
        <f t="shared" si="4"/>
        <v>281</v>
      </c>
    </row>
    <row r="44" spans="1:8" ht="13.5" thickBot="1">
      <c r="A44" s="14" t="s">
        <v>21</v>
      </c>
      <c r="B44" s="21"/>
      <c r="C44" s="17">
        <f>C43/B43</f>
        <v>20.416666666666668</v>
      </c>
      <c r="D44" s="17">
        <f>D43/B43</f>
        <v>6.458333333333333</v>
      </c>
      <c r="E44" s="17">
        <f>E43/B43</f>
        <v>9.291666666666666</v>
      </c>
      <c r="F44" s="17">
        <f>F43/B43</f>
        <v>8.333333333333334</v>
      </c>
      <c r="G44" s="17">
        <f>G43/B43</f>
        <v>4.291666666666667</v>
      </c>
      <c r="H44" s="17">
        <f>H43/B43</f>
        <v>11.708333333333334</v>
      </c>
    </row>
    <row r="46" spans="1:15" ht="12.75">
      <c r="A46" s="29" t="s">
        <v>34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ht="13.5" thickBot="1">
      <c r="A48" s="14" t="s">
        <v>0</v>
      </c>
      <c r="B48" s="14" t="s">
        <v>1</v>
      </c>
      <c r="C48" s="14" t="s">
        <v>9</v>
      </c>
      <c r="D48" s="14" t="s">
        <v>19</v>
      </c>
      <c r="E48" s="14" t="s">
        <v>10</v>
      </c>
      <c r="F48" s="14" t="s">
        <v>11</v>
      </c>
      <c r="G48" s="14" t="s">
        <v>12</v>
      </c>
      <c r="H48" s="14" t="s">
        <v>13</v>
      </c>
      <c r="I48" s="14" t="s">
        <v>2</v>
      </c>
      <c r="J48" s="14" t="s">
        <v>3</v>
      </c>
      <c r="K48" s="14" t="s">
        <v>4</v>
      </c>
      <c r="L48" s="14" t="s">
        <v>14</v>
      </c>
      <c r="M48" s="14" t="s">
        <v>7</v>
      </c>
      <c r="N48" s="14" t="s">
        <v>6</v>
      </c>
      <c r="O48" s="14" t="s">
        <v>18</v>
      </c>
      <c r="P48" s="14" t="s">
        <v>15</v>
      </c>
    </row>
    <row r="49" spans="1:16" ht="13.5" thickBot="1">
      <c r="A49" s="14" t="s">
        <v>22</v>
      </c>
      <c r="B49" s="14">
        <v>24</v>
      </c>
      <c r="C49" s="20">
        <v>278</v>
      </c>
      <c r="D49" s="20">
        <v>870</v>
      </c>
      <c r="E49" s="15">
        <f>C49/D49</f>
        <v>0.3195402298850575</v>
      </c>
      <c r="F49" s="14">
        <v>71</v>
      </c>
      <c r="G49" s="14">
        <v>321</v>
      </c>
      <c r="H49" s="15">
        <f>F49/G49</f>
        <v>0.22118380062305296</v>
      </c>
      <c r="I49" s="14">
        <v>176</v>
      </c>
      <c r="J49" s="14">
        <v>269</v>
      </c>
      <c r="K49" s="15">
        <f>I49/J49</f>
        <v>0.654275092936803</v>
      </c>
      <c r="L49" s="14">
        <v>687</v>
      </c>
      <c r="M49" s="14">
        <v>195</v>
      </c>
      <c r="N49" s="14">
        <v>60</v>
      </c>
      <c r="O49" s="14">
        <v>397</v>
      </c>
      <c r="P49" s="14">
        <f>(C49*2)+(F49*3)+(I49)</f>
        <v>945</v>
      </c>
    </row>
    <row r="50" spans="1:16" ht="13.5" thickBot="1">
      <c r="A50" s="14" t="s">
        <v>21</v>
      </c>
      <c r="B50" s="14"/>
      <c r="C50" s="17">
        <f>C49/B49</f>
        <v>11.583333333333334</v>
      </c>
      <c r="D50" s="17">
        <f>D49/B49</f>
        <v>36.25</v>
      </c>
      <c r="E50" s="15">
        <f>C50/D50</f>
        <v>0.3195402298850575</v>
      </c>
      <c r="F50" s="17">
        <f>F49/B49</f>
        <v>2.9583333333333335</v>
      </c>
      <c r="G50" s="17">
        <f>G49/B49</f>
        <v>13.375</v>
      </c>
      <c r="H50" s="15">
        <f>F50/G50</f>
        <v>0.22118380062305298</v>
      </c>
      <c r="I50" s="17">
        <f>I49/B49</f>
        <v>7.333333333333333</v>
      </c>
      <c r="J50" s="17">
        <f>J49/B49</f>
        <v>11.208333333333334</v>
      </c>
      <c r="K50" s="15">
        <f>I50/J50</f>
        <v>0.6542750929368029</v>
      </c>
      <c r="L50" s="17">
        <f>L49/B49</f>
        <v>28.625</v>
      </c>
      <c r="M50" s="17">
        <f>M49/B49</f>
        <v>8.125</v>
      </c>
      <c r="N50" s="17">
        <f>N49/B49</f>
        <v>2.5</v>
      </c>
      <c r="O50" s="17">
        <f>O49/B49</f>
        <v>16.541666666666668</v>
      </c>
      <c r="P50" s="17">
        <f>P49/B49</f>
        <v>39.375</v>
      </c>
    </row>
    <row r="52" spans="1:15" ht="12.75">
      <c r="A52" s="29" t="s">
        <v>35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"/>
      <c r="B53" s="2"/>
      <c r="C53" s="2"/>
      <c r="D53" s="2"/>
      <c r="E53" s="28" t="s">
        <v>75</v>
      </c>
      <c r="F53" s="28"/>
      <c r="G53" s="28"/>
      <c r="H53" s="28"/>
      <c r="I53" s="28"/>
      <c r="J53" s="28"/>
      <c r="K53" s="2"/>
      <c r="L53" s="2"/>
      <c r="M53" s="2"/>
      <c r="N53" s="2"/>
      <c r="O53" s="2"/>
    </row>
    <row r="54" spans="1:14" ht="12.75">
      <c r="A54" s="2" t="s">
        <v>42</v>
      </c>
      <c r="B54" s="2">
        <v>39</v>
      </c>
      <c r="C54" s="2" t="s">
        <v>43</v>
      </c>
      <c r="D54" s="2">
        <v>30</v>
      </c>
      <c r="E54" s="2"/>
      <c r="F54" s="2" t="s">
        <v>42</v>
      </c>
      <c r="G54" s="2">
        <v>56</v>
      </c>
      <c r="H54" s="2" t="s">
        <v>65</v>
      </c>
      <c r="I54" s="2">
        <v>26</v>
      </c>
      <c r="J54" s="2"/>
      <c r="K54" s="2"/>
      <c r="L54" s="2"/>
      <c r="M54" s="2"/>
      <c r="N54" s="2"/>
    </row>
    <row r="55" spans="1:14" ht="12.75">
      <c r="A55" s="2" t="s">
        <v>45</v>
      </c>
      <c r="B55" s="2">
        <v>46</v>
      </c>
      <c r="C55" s="2" t="s">
        <v>42</v>
      </c>
      <c r="D55" s="2">
        <v>36</v>
      </c>
      <c r="E55" s="2"/>
      <c r="F55" s="2" t="s">
        <v>42</v>
      </c>
      <c r="G55" s="2">
        <v>60</v>
      </c>
      <c r="H55" s="2" t="s">
        <v>66</v>
      </c>
      <c r="I55" s="2">
        <v>35</v>
      </c>
      <c r="J55" s="2"/>
      <c r="K55" s="2"/>
      <c r="L55" s="2"/>
      <c r="M55" s="2"/>
      <c r="N55" s="2"/>
    </row>
    <row r="56" spans="1:14" ht="12.75">
      <c r="A56" s="2" t="s">
        <v>42</v>
      </c>
      <c r="B56" s="2">
        <v>54</v>
      </c>
      <c r="C56" s="2" t="s">
        <v>52</v>
      </c>
      <c r="D56" s="2">
        <v>37</v>
      </c>
      <c r="E56" s="2"/>
      <c r="F56" s="2" t="s">
        <v>67</v>
      </c>
      <c r="G56" s="2">
        <v>59</v>
      </c>
      <c r="H56" s="2" t="s">
        <v>42</v>
      </c>
      <c r="I56" s="2">
        <v>50</v>
      </c>
      <c r="J56" s="2"/>
      <c r="K56" s="2"/>
      <c r="L56" s="2"/>
      <c r="M56" s="2"/>
      <c r="N56" s="2"/>
    </row>
    <row r="57" spans="1:14" ht="12.75">
      <c r="A57" s="2" t="s">
        <v>42</v>
      </c>
      <c r="B57" s="2">
        <v>43</v>
      </c>
      <c r="C57" s="2" t="s">
        <v>54</v>
      </c>
      <c r="D57" s="2">
        <v>31</v>
      </c>
      <c r="E57" s="2"/>
      <c r="F57" s="2" t="s">
        <v>42</v>
      </c>
      <c r="G57" s="2">
        <v>47</v>
      </c>
      <c r="H57" s="2" t="s">
        <v>53</v>
      </c>
      <c r="I57" s="2">
        <v>35</v>
      </c>
      <c r="J57" s="2"/>
      <c r="K57" s="2"/>
      <c r="L57" s="2"/>
      <c r="M57" s="2"/>
      <c r="N57" s="2"/>
    </row>
    <row r="58" spans="1:14" ht="12.75">
      <c r="A58" s="2" t="s">
        <v>55</v>
      </c>
      <c r="B58" s="2">
        <v>50</v>
      </c>
      <c r="C58" s="2" t="s">
        <v>42</v>
      </c>
      <c r="D58" s="2">
        <v>40</v>
      </c>
      <c r="E58" s="2"/>
      <c r="F58" s="2" t="s">
        <v>42</v>
      </c>
      <c r="G58" s="2">
        <v>70</v>
      </c>
      <c r="H58" s="2" t="s">
        <v>68</v>
      </c>
      <c r="I58" s="2">
        <v>30</v>
      </c>
      <c r="J58" s="2"/>
      <c r="K58" s="2"/>
      <c r="L58" s="2"/>
      <c r="M58" s="2"/>
      <c r="N58" s="2"/>
    </row>
    <row r="59" spans="1:14" ht="12.75">
      <c r="A59" s="2" t="s">
        <v>42</v>
      </c>
      <c r="B59" s="2">
        <v>49</v>
      </c>
      <c r="C59" s="2" t="s">
        <v>57</v>
      </c>
      <c r="D59" s="2">
        <v>43</v>
      </c>
      <c r="E59" s="2"/>
      <c r="F59" s="2" t="s">
        <v>42</v>
      </c>
      <c r="G59" s="2">
        <v>51</v>
      </c>
      <c r="H59" s="2" t="s">
        <v>54</v>
      </c>
      <c r="I59" s="2">
        <v>42</v>
      </c>
      <c r="J59" s="2"/>
      <c r="K59" s="2"/>
      <c r="L59" s="2"/>
      <c r="M59" s="2"/>
      <c r="N59" s="2"/>
    </row>
    <row r="60" spans="1:14" ht="12.75">
      <c r="A60" s="2" t="s">
        <v>42</v>
      </c>
      <c r="B60" s="2">
        <v>59</v>
      </c>
      <c r="C60" s="2" t="s">
        <v>58</v>
      </c>
      <c r="D60" s="2">
        <v>47</v>
      </c>
      <c r="E60" s="2"/>
      <c r="F60" s="2" t="s">
        <v>42</v>
      </c>
      <c r="G60" s="2">
        <v>47</v>
      </c>
      <c r="H60" s="2" t="s">
        <v>55</v>
      </c>
      <c r="I60" s="2">
        <v>43</v>
      </c>
      <c r="J60" s="2"/>
      <c r="K60" s="2"/>
      <c r="L60" s="2"/>
      <c r="M60" s="2"/>
      <c r="N60" s="2"/>
    </row>
    <row r="61" spans="1:10" ht="12.75">
      <c r="A61" s="2" t="s">
        <v>42</v>
      </c>
      <c r="B61" s="2">
        <v>37</v>
      </c>
      <c r="C61" s="2" t="s">
        <v>59</v>
      </c>
      <c r="D61" s="2">
        <v>26</v>
      </c>
      <c r="E61" s="2"/>
      <c r="F61" s="2" t="s">
        <v>42</v>
      </c>
      <c r="G61" s="2">
        <v>47</v>
      </c>
      <c r="H61" s="2" t="s">
        <v>70</v>
      </c>
      <c r="I61" s="2">
        <v>28</v>
      </c>
      <c r="J61" s="2"/>
    </row>
    <row r="62" spans="1:10" ht="12.75">
      <c r="A62" s="2" t="s">
        <v>60</v>
      </c>
      <c r="B62" s="2">
        <v>37</v>
      </c>
      <c r="C62" s="2" t="s">
        <v>42</v>
      </c>
      <c r="D62" s="2">
        <v>30</v>
      </c>
      <c r="E62" s="2"/>
      <c r="F62" s="2" t="s">
        <v>42</v>
      </c>
      <c r="G62" s="2">
        <v>48</v>
      </c>
      <c r="H62" s="2" t="s">
        <v>71</v>
      </c>
      <c r="I62" s="2">
        <v>44</v>
      </c>
      <c r="J62" s="2"/>
    </row>
    <row r="63" spans="1:10" ht="12.75">
      <c r="A63" s="2" t="s">
        <v>42</v>
      </c>
      <c r="B63" s="2">
        <v>71</v>
      </c>
      <c r="C63" s="2" t="s">
        <v>61</v>
      </c>
      <c r="D63" s="2">
        <v>17</v>
      </c>
      <c r="E63" s="2"/>
      <c r="F63" s="2" t="s">
        <v>72</v>
      </c>
      <c r="G63" s="2">
        <v>46</v>
      </c>
      <c r="H63" s="2" t="s">
        <v>42</v>
      </c>
      <c r="I63" s="2">
        <v>35</v>
      </c>
      <c r="J63" s="2"/>
    </row>
    <row r="64" spans="1:10" ht="12.75">
      <c r="A64" s="2" t="s">
        <v>42</v>
      </c>
      <c r="B64" s="2">
        <v>60</v>
      </c>
      <c r="C64" s="2" t="s">
        <v>63</v>
      </c>
      <c r="D64" s="2">
        <v>35</v>
      </c>
      <c r="E64" s="2"/>
      <c r="F64" s="2" t="s">
        <v>42</v>
      </c>
      <c r="G64" s="2">
        <v>52</v>
      </c>
      <c r="H64" s="2" t="s">
        <v>73</v>
      </c>
      <c r="I64" s="2">
        <v>50</v>
      </c>
      <c r="J64" s="2"/>
    </row>
    <row r="65" spans="1:10" ht="12.75">
      <c r="A65" s="2" t="s">
        <v>64</v>
      </c>
      <c r="B65" s="2">
        <v>61</v>
      </c>
      <c r="C65" s="2" t="s">
        <v>42</v>
      </c>
      <c r="D65" s="2">
        <v>54</v>
      </c>
      <c r="E65" s="2"/>
      <c r="F65" s="2" t="s">
        <v>55</v>
      </c>
      <c r="G65" s="2">
        <v>47</v>
      </c>
      <c r="H65" s="2" t="s">
        <v>42</v>
      </c>
      <c r="I65" s="2">
        <v>35</v>
      </c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/>
      <c r="L102"/>
      <c r="M102"/>
      <c r="N10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/>
      <c r="L103"/>
      <c r="M103"/>
      <c r="N103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/>
      <c r="L104"/>
      <c r="M104"/>
      <c r="N104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/>
      <c r="L105"/>
      <c r="M105"/>
      <c r="N105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/>
      <c r="L106"/>
      <c r="M106"/>
      <c r="N106"/>
    </row>
  </sheetData>
  <sheetProtection/>
  <mergeCells count="6">
    <mergeCell ref="E53:J53"/>
    <mergeCell ref="A2:O2"/>
    <mergeCell ref="C23:E23"/>
    <mergeCell ref="A46:O46"/>
    <mergeCell ref="A52:O52"/>
    <mergeCell ref="A24:O24"/>
  </mergeCells>
  <printOptions horizontalCentered="1" verticalCentered="1"/>
  <pageMargins left="0.75" right="0.75" top="0.67" bottom="0.68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8"/>
  <sheetViews>
    <sheetView zoomScalePageLayoutView="0" workbookViewId="0" topLeftCell="A20">
      <selection activeCell="M44" sqref="M44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9.00390625" style="1" customWidth="1"/>
    <col min="6" max="6" width="20.7109375" style="1" customWidth="1"/>
    <col min="7" max="7" width="10.00390625" style="1" customWidth="1"/>
    <col min="8" max="8" width="17.8515625" style="1" customWidth="1"/>
    <col min="9" max="9" width="12.7109375" style="1" customWidth="1"/>
    <col min="10" max="10" width="7.28125" style="1" customWidth="1"/>
    <col min="11" max="11" width="7.7109375" style="1" customWidth="1"/>
    <col min="12" max="12" width="9.57421875" style="1" customWidth="1"/>
    <col min="13" max="13" width="7.28125" style="1" customWidth="1"/>
    <col min="14" max="14" width="10.00390625" style="1" customWidth="1"/>
    <col min="15" max="15" width="11.28125" style="0" customWidth="1"/>
    <col min="16" max="16" width="11.8515625" style="0" customWidth="1"/>
  </cols>
  <sheetData>
    <row r="2" spans="1:15" ht="12.75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13.5" thickBot="1">
      <c r="F3" s="2"/>
    </row>
    <row r="4" spans="1:16" ht="13.5" thickBot="1">
      <c r="A4" s="14" t="s">
        <v>0</v>
      </c>
      <c r="B4" s="14" t="s">
        <v>1</v>
      </c>
      <c r="C4" s="14" t="s">
        <v>9</v>
      </c>
      <c r="D4" s="14" t="s">
        <v>19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2</v>
      </c>
      <c r="J4" s="14" t="s">
        <v>3</v>
      </c>
      <c r="K4" s="14" t="s">
        <v>4</v>
      </c>
      <c r="L4" s="14" t="s">
        <v>14</v>
      </c>
      <c r="M4" s="14" t="s">
        <v>5</v>
      </c>
      <c r="N4" s="14" t="s">
        <v>18</v>
      </c>
      <c r="O4" s="14" t="s">
        <v>15</v>
      </c>
      <c r="P4" s="11" t="s">
        <v>23</v>
      </c>
    </row>
    <row r="5" spans="1:16" ht="12.75">
      <c r="A5" s="6" t="s">
        <v>29</v>
      </c>
      <c r="B5" s="4">
        <v>19</v>
      </c>
      <c r="C5" s="6">
        <v>54</v>
      </c>
      <c r="D5" s="6">
        <v>140</v>
      </c>
      <c r="E5" s="7">
        <f aca="true" t="shared" si="0" ref="E5:E15">C5/D5</f>
        <v>0.38571428571428573</v>
      </c>
      <c r="F5" s="6">
        <v>0</v>
      </c>
      <c r="G5" s="6">
        <v>0</v>
      </c>
      <c r="H5" s="7">
        <v>0</v>
      </c>
      <c r="I5" s="6">
        <v>27</v>
      </c>
      <c r="J5" s="6">
        <v>39</v>
      </c>
      <c r="K5" s="7">
        <f aca="true" t="shared" si="1" ref="K5:K15">I5/J5</f>
        <v>0.6923076923076923</v>
      </c>
      <c r="L5" s="6">
        <v>28</v>
      </c>
      <c r="M5" s="6">
        <v>9</v>
      </c>
      <c r="N5" s="6">
        <v>55</v>
      </c>
      <c r="O5" s="6">
        <f aca="true" t="shared" si="2" ref="O5:O14">(C5*2)+(F5*3)+(I5)</f>
        <v>135</v>
      </c>
      <c r="P5" s="16">
        <f aca="true" t="shared" si="3" ref="P5:P14">O5/B5</f>
        <v>7.105263157894737</v>
      </c>
    </row>
    <row r="6" spans="1:16" ht="12.75">
      <c r="A6" s="6" t="s">
        <v>44</v>
      </c>
      <c r="B6" s="4">
        <v>19</v>
      </c>
      <c r="C6" s="6">
        <v>42</v>
      </c>
      <c r="D6" s="6">
        <v>104</v>
      </c>
      <c r="E6" s="7">
        <f t="shared" si="0"/>
        <v>0.40384615384615385</v>
      </c>
      <c r="F6" s="6">
        <v>10</v>
      </c>
      <c r="G6" s="6">
        <v>47</v>
      </c>
      <c r="H6" s="7">
        <f>F6/G6</f>
        <v>0.2127659574468085</v>
      </c>
      <c r="I6" s="6">
        <v>14</v>
      </c>
      <c r="J6" s="6">
        <v>27</v>
      </c>
      <c r="K6" s="7">
        <f t="shared" si="1"/>
        <v>0.5185185185185185</v>
      </c>
      <c r="L6" s="6">
        <v>12</v>
      </c>
      <c r="M6" s="6">
        <v>35</v>
      </c>
      <c r="N6" s="6">
        <v>77</v>
      </c>
      <c r="O6" s="6">
        <f t="shared" si="2"/>
        <v>128</v>
      </c>
      <c r="P6" s="16">
        <f t="shared" si="3"/>
        <v>6.7368421052631575</v>
      </c>
    </row>
    <row r="7" spans="1:16" ht="12.75">
      <c r="A7" s="6" t="s">
        <v>56</v>
      </c>
      <c r="B7" s="4">
        <v>15</v>
      </c>
      <c r="C7" s="6">
        <v>44</v>
      </c>
      <c r="D7" s="6">
        <v>89</v>
      </c>
      <c r="E7" s="7">
        <f t="shared" si="0"/>
        <v>0.4943820224719101</v>
      </c>
      <c r="F7" s="6">
        <v>1</v>
      </c>
      <c r="G7" s="6">
        <v>3</v>
      </c>
      <c r="H7" s="7">
        <f>F7/G7</f>
        <v>0.3333333333333333</v>
      </c>
      <c r="I7" s="6">
        <v>8</v>
      </c>
      <c r="J7" s="6">
        <v>24</v>
      </c>
      <c r="K7" s="7">
        <f t="shared" si="1"/>
        <v>0.3333333333333333</v>
      </c>
      <c r="L7" s="6">
        <v>40</v>
      </c>
      <c r="M7" s="6">
        <v>10</v>
      </c>
      <c r="N7" s="6">
        <v>25</v>
      </c>
      <c r="O7" s="6">
        <f t="shared" si="2"/>
        <v>99</v>
      </c>
      <c r="P7" s="16">
        <f t="shared" si="3"/>
        <v>6.6</v>
      </c>
    </row>
    <row r="8" spans="1:16" ht="12.75">
      <c r="A8" s="6" t="s">
        <v>46</v>
      </c>
      <c r="B8" s="4">
        <v>19</v>
      </c>
      <c r="C8" s="6">
        <v>38</v>
      </c>
      <c r="D8" s="6">
        <v>75</v>
      </c>
      <c r="E8" s="7">
        <f t="shared" si="0"/>
        <v>0.5066666666666667</v>
      </c>
      <c r="F8" s="6">
        <v>0</v>
      </c>
      <c r="G8" s="6">
        <v>1</v>
      </c>
      <c r="H8" s="7">
        <v>0</v>
      </c>
      <c r="I8" s="6">
        <v>8</v>
      </c>
      <c r="J8" s="6">
        <v>13</v>
      </c>
      <c r="K8" s="7">
        <f t="shared" si="1"/>
        <v>0.6153846153846154</v>
      </c>
      <c r="L8" s="6">
        <v>34</v>
      </c>
      <c r="M8" s="6">
        <v>17</v>
      </c>
      <c r="N8" s="6">
        <v>37</v>
      </c>
      <c r="O8" s="6">
        <f t="shared" si="2"/>
        <v>84</v>
      </c>
      <c r="P8" s="16">
        <f t="shared" si="3"/>
        <v>4.421052631578948</v>
      </c>
    </row>
    <row r="9" spans="1:16" ht="12.75">
      <c r="A9" s="6" t="s">
        <v>41</v>
      </c>
      <c r="B9" s="4">
        <v>12</v>
      </c>
      <c r="C9" s="6">
        <v>17</v>
      </c>
      <c r="D9" s="6">
        <v>34</v>
      </c>
      <c r="E9" s="7">
        <f t="shared" si="0"/>
        <v>0.5</v>
      </c>
      <c r="F9" s="6">
        <v>0</v>
      </c>
      <c r="G9" s="6">
        <v>0</v>
      </c>
      <c r="H9" s="7">
        <v>0</v>
      </c>
      <c r="I9" s="6">
        <v>12</v>
      </c>
      <c r="J9" s="6">
        <v>16</v>
      </c>
      <c r="K9" s="7">
        <f t="shared" si="1"/>
        <v>0.75</v>
      </c>
      <c r="L9" s="6">
        <v>8</v>
      </c>
      <c r="M9" s="6">
        <v>7</v>
      </c>
      <c r="N9" s="6">
        <v>7</v>
      </c>
      <c r="O9" s="6">
        <f t="shared" si="2"/>
        <v>46</v>
      </c>
      <c r="P9" s="16">
        <f t="shared" si="3"/>
        <v>3.8333333333333335</v>
      </c>
    </row>
    <row r="10" spans="1:16" ht="12.75">
      <c r="A10" s="6" t="s">
        <v>47</v>
      </c>
      <c r="B10" s="4">
        <v>19</v>
      </c>
      <c r="C10" s="6">
        <v>25</v>
      </c>
      <c r="D10" s="6">
        <v>69</v>
      </c>
      <c r="E10" s="7">
        <f t="shared" si="0"/>
        <v>0.36231884057971014</v>
      </c>
      <c r="F10" s="6">
        <v>1</v>
      </c>
      <c r="G10" s="6">
        <v>2</v>
      </c>
      <c r="H10" s="7">
        <f>F10/G10</f>
        <v>0.5</v>
      </c>
      <c r="I10" s="6">
        <v>11</v>
      </c>
      <c r="J10" s="6">
        <v>36</v>
      </c>
      <c r="K10" s="7">
        <f t="shared" si="1"/>
        <v>0.3055555555555556</v>
      </c>
      <c r="L10" s="6">
        <v>16</v>
      </c>
      <c r="M10" s="6">
        <v>13</v>
      </c>
      <c r="N10" s="6">
        <v>39</v>
      </c>
      <c r="O10" s="6">
        <f t="shared" si="2"/>
        <v>64</v>
      </c>
      <c r="P10" s="16">
        <f t="shared" si="3"/>
        <v>3.3684210526315788</v>
      </c>
    </row>
    <row r="11" spans="1:16" ht="12.75">
      <c r="A11" s="6" t="s">
        <v>30</v>
      </c>
      <c r="B11" s="4">
        <v>19</v>
      </c>
      <c r="C11" s="6">
        <v>17</v>
      </c>
      <c r="D11" s="6">
        <v>68</v>
      </c>
      <c r="E11" s="7">
        <f t="shared" si="0"/>
        <v>0.25</v>
      </c>
      <c r="F11" s="6">
        <v>2</v>
      </c>
      <c r="G11" s="6">
        <v>8</v>
      </c>
      <c r="H11" s="7">
        <f>F11/G11</f>
        <v>0.25</v>
      </c>
      <c r="I11" s="6">
        <v>5</v>
      </c>
      <c r="J11" s="6">
        <v>8</v>
      </c>
      <c r="K11" s="7">
        <f t="shared" si="1"/>
        <v>0.625</v>
      </c>
      <c r="L11" s="6">
        <v>12</v>
      </c>
      <c r="M11" s="6">
        <v>10</v>
      </c>
      <c r="N11" s="6">
        <v>45</v>
      </c>
      <c r="O11" s="6">
        <f t="shared" si="2"/>
        <v>45</v>
      </c>
      <c r="P11" s="16">
        <f t="shared" si="3"/>
        <v>2.3684210526315788</v>
      </c>
    </row>
    <row r="12" spans="1:16" ht="12.75">
      <c r="A12" s="6" t="s">
        <v>31</v>
      </c>
      <c r="B12" s="4">
        <v>18</v>
      </c>
      <c r="C12" s="6">
        <v>14</v>
      </c>
      <c r="D12" s="6">
        <v>61</v>
      </c>
      <c r="E12" s="7">
        <f t="shared" si="0"/>
        <v>0.22950819672131148</v>
      </c>
      <c r="F12" s="6">
        <v>1</v>
      </c>
      <c r="G12" s="6">
        <v>16</v>
      </c>
      <c r="H12" s="7">
        <f>F12/G12</f>
        <v>0.0625</v>
      </c>
      <c r="I12" s="6">
        <v>9</v>
      </c>
      <c r="J12" s="6">
        <v>25</v>
      </c>
      <c r="K12" s="7">
        <f t="shared" si="1"/>
        <v>0.36</v>
      </c>
      <c r="L12" s="6">
        <v>21</v>
      </c>
      <c r="M12" s="6">
        <v>35</v>
      </c>
      <c r="N12" s="6">
        <v>77</v>
      </c>
      <c r="O12" s="6">
        <f t="shared" si="2"/>
        <v>40</v>
      </c>
      <c r="P12" s="16">
        <f t="shared" si="3"/>
        <v>2.2222222222222223</v>
      </c>
    </row>
    <row r="13" spans="1:16" ht="13.5" thickBot="1">
      <c r="A13" s="6" t="s">
        <v>48</v>
      </c>
      <c r="B13" s="4">
        <v>19</v>
      </c>
      <c r="C13" s="6">
        <v>17</v>
      </c>
      <c r="D13" s="6">
        <v>55</v>
      </c>
      <c r="E13" s="7">
        <f t="shared" si="0"/>
        <v>0.3090909090909091</v>
      </c>
      <c r="F13" s="6">
        <v>0</v>
      </c>
      <c r="G13" s="6">
        <v>0</v>
      </c>
      <c r="H13" s="7">
        <v>0</v>
      </c>
      <c r="I13" s="6">
        <v>1</v>
      </c>
      <c r="J13" s="6">
        <v>5</v>
      </c>
      <c r="K13" s="7">
        <f t="shared" si="1"/>
        <v>0.2</v>
      </c>
      <c r="L13" s="6">
        <v>10</v>
      </c>
      <c r="M13" s="6">
        <v>17</v>
      </c>
      <c r="N13" s="6">
        <v>18</v>
      </c>
      <c r="O13" s="6">
        <f t="shared" si="2"/>
        <v>35</v>
      </c>
      <c r="P13" s="16">
        <f t="shared" si="3"/>
        <v>1.8421052631578947</v>
      </c>
    </row>
    <row r="14" spans="1:16" ht="13.5" thickBot="1">
      <c r="A14" s="14" t="s">
        <v>20</v>
      </c>
      <c r="B14" s="14">
        <v>19</v>
      </c>
      <c r="C14" s="20">
        <f>SUM(C5:C13)</f>
        <v>268</v>
      </c>
      <c r="D14" s="20">
        <f>SUM(D5:D13)</f>
        <v>695</v>
      </c>
      <c r="E14" s="15">
        <f t="shared" si="0"/>
        <v>0.3856115107913669</v>
      </c>
      <c r="F14" s="20">
        <f>SUM(F5:F13)</f>
        <v>15</v>
      </c>
      <c r="G14" s="20">
        <f>SUM(G5:G13)</f>
        <v>77</v>
      </c>
      <c r="H14" s="15">
        <f>F14/G14</f>
        <v>0.19480519480519481</v>
      </c>
      <c r="I14" s="20">
        <f>SUM(I5:I13)</f>
        <v>95</v>
      </c>
      <c r="J14" s="20">
        <f>SUM(J5:J13)</f>
        <v>193</v>
      </c>
      <c r="K14" s="15">
        <f t="shared" si="1"/>
        <v>0.49222797927461137</v>
      </c>
      <c r="L14" s="20">
        <f>SUM(L5:L13)</f>
        <v>181</v>
      </c>
      <c r="M14" s="20">
        <f>SUM(M5:M13)</f>
        <v>153</v>
      </c>
      <c r="N14" s="20">
        <f>SUM(N5:N13)</f>
        <v>380</v>
      </c>
      <c r="O14" s="20">
        <f t="shared" si="2"/>
        <v>676</v>
      </c>
      <c r="P14" s="17">
        <f t="shared" si="3"/>
        <v>35.578947368421055</v>
      </c>
    </row>
    <row r="15" spans="1:16" ht="13.5" thickBot="1">
      <c r="A15" s="14" t="s">
        <v>21</v>
      </c>
      <c r="B15" s="14"/>
      <c r="C15" s="17">
        <f>C14/B14</f>
        <v>14.105263157894736</v>
      </c>
      <c r="D15" s="17">
        <f>D14/B14</f>
        <v>36.578947368421055</v>
      </c>
      <c r="E15" s="15">
        <f t="shared" si="0"/>
        <v>0.38561151079136685</v>
      </c>
      <c r="F15" s="17">
        <f>F14/B14</f>
        <v>0.7894736842105263</v>
      </c>
      <c r="G15" s="17">
        <f>G14/B14</f>
        <v>4.052631578947368</v>
      </c>
      <c r="H15" s="15">
        <f>F15/G15</f>
        <v>0.19480519480519481</v>
      </c>
      <c r="I15" s="17">
        <f>I14/B14</f>
        <v>5</v>
      </c>
      <c r="J15" s="17">
        <f>J14/B14</f>
        <v>10.157894736842104</v>
      </c>
      <c r="K15" s="15">
        <f t="shared" si="1"/>
        <v>0.4922279792746114</v>
      </c>
      <c r="L15" s="17">
        <f>L14/B14</f>
        <v>9.526315789473685</v>
      </c>
      <c r="M15" s="17">
        <f>M14/B14</f>
        <v>8.052631578947368</v>
      </c>
      <c r="N15" s="17">
        <f>N14/B14</f>
        <v>20</v>
      </c>
      <c r="O15" s="17">
        <f>O14/B14</f>
        <v>35.578947368421055</v>
      </c>
      <c r="P15" s="10"/>
    </row>
    <row r="16" spans="1:15" ht="12.75">
      <c r="A16" s="8"/>
      <c r="B16" s="10"/>
      <c r="C16" s="30"/>
      <c r="D16" s="30"/>
      <c r="E16" s="30"/>
      <c r="F16" s="10"/>
      <c r="G16" s="8"/>
      <c r="H16" s="9"/>
      <c r="I16" s="8"/>
      <c r="J16" s="8"/>
      <c r="K16" s="9"/>
      <c r="L16" s="8"/>
      <c r="M16" s="8"/>
      <c r="N16" s="8"/>
      <c r="O16" s="8"/>
    </row>
    <row r="17" spans="1:15" ht="12.75">
      <c r="A17" s="29" t="s">
        <v>38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 thickBot="1">
      <c r="A19" s="20" t="s">
        <v>0</v>
      </c>
      <c r="B19" s="20" t="s">
        <v>1</v>
      </c>
      <c r="C19" s="20" t="s">
        <v>14</v>
      </c>
      <c r="D19" s="20" t="s">
        <v>6</v>
      </c>
      <c r="E19" s="20" t="s">
        <v>7</v>
      </c>
      <c r="F19" s="20" t="s">
        <v>16</v>
      </c>
      <c r="G19" s="20" t="s">
        <v>17</v>
      </c>
      <c r="H19" s="20" t="s">
        <v>8</v>
      </c>
      <c r="O19" s="1"/>
    </row>
    <row r="20" spans="1:15" ht="12.75">
      <c r="A20" s="26" t="s">
        <v>29</v>
      </c>
      <c r="B20" s="27">
        <v>19</v>
      </c>
      <c r="C20" s="27">
        <v>68</v>
      </c>
      <c r="D20" s="27">
        <v>21</v>
      </c>
      <c r="E20" s="27">
        <v>18</v>
      </c>
      <c r="F20" s="27">
        <v>13</v>
      </c>
      <c r="G20" s="27">
        <v>14</v>
      </c>
      <c r="H20" s="27">
        <v>29</v>
      </c>
      <c r="J20" s="12"/>
      <c r="K20" s="10"/>
      <c r="L20" s="23"/>
      <c r="M20" s="23"/>
      <c r="N20" s="23"/>
      <c r="O20" s="10"/>
    </row>
    <row r="21" spans="1:15" ht="12.75">
      <c r="A21" s="26" t="s">
        <v>56</v>
      </c>
      <c r="B21" s="27">
        <v>15</v>
      </c>
      <c r="C21" s="27">
        <v>47</v>
      </c>
      <c r="D21" s="27">
        <v>18</v>
      </c>
      <c r="E21" s="27">
        <v>21</v>
      </c>
      <c r="F21" s="27">
        <v>20</v>
      </c>
      <c r="G21" s="27">
        <v>24</v>
      </c>
      <c r="H21" s="27">
        <v>22</v>
      </c>
      <c r="J21" s="12"/>
      <c r="K21" s="10"/>
      <c r="L21" s="24"/>
      <c r="M21" s="24"/>
      <c r="N21" s="24"/>
      <c r="O21" s="9"/>
    </row>
    <row r="22" spans="1:15" ht="12.75">
      <c r="A22" s="26" t="s">
        <v>47</v>
      </c>
      <c r="B22" s="27">
        <v>19</v>
      </c>
      <c r="C22" s="27">
        <v>36</v>
      </c>
      <c r="D22" s="27">
        <v>8</v>
      </c>
      <c r="E22" s="27">
        <v>22</v>
      </c>
      <c r="F22" s="27">
        <v>11</v>
      </c>
      <c r="G22" s="27">
        <v>11</v>
      </c>
      <c r="H22" s="27">
        <v>32</v>
      </c>
      <c r="J22" s="12"/>
      <c r="K22" s="10"/>
      <c r="L22" s="24"/>
      <c r="M22" s="24"/>
      <c r="N22" s="24"/>
      <c r="O22" s="9"/>
    </row>
    <row r="23" spans="1:15" ht="12.75">
      <c r="A23" s="26" t="s">
        <v>31</v>
      </c>
      <c r="B23" s="27">
        <v>18</v>
      </c>
      <c r="C23" s="27">
        <v>35</v>
      </c>
      <c r="D23" s="27">
        <v>8</v>
      </c>
      <c r="E23" s="27">
        <v>47</v>
      </c>
      <c r="F23" s="27">
        <v>17</v>
      </c>
      <c r="G23" s="27">
        <v>41</v>
      </c>
      <c r="H23" s="27">
        <v>27</v>
      </c>
      <c r="J23" s="12"/>
      <c r="K23" s="10"/>
      <c r="L23" s="24"/>
      <c r="M23" s="24"/>
      <c r="N23" s="24"/>
      <c r="O23" s="9"/>
    </row>
    <row r="24" spans="1:15" ht="12.75">
      <c r="A24" s="26" t="s">
        <v>46</v>
      </c>
      <c r="B24" s="27">
        <v>19</v>
      </c>
      <c r="C24" s="27">
        <v>34</v>
      </c>
      <c r="D24" s="27">
        <v>24</v>
      </c>
      <c r="E24" s="27">
        <v>18</v>
      </c>
      <c r="F24" s="27">
        <v>16</v>
      </c>
      <c r="G24" s="27">
        <v>14</v>
      </c>
      <c r="H24" s="27">
        <v>28</v>
      </c>
      <c r="J24" s="12"/>
      <c r="K24" s="10"/>
      <c r="L24" s="24"/>
      <c r="M24" s="24"/>
      <c r="N24" s="24"/>
      <c r="O24" s="9"/>
    </row>
    <row r="25" spans="1:15" ht="12.75">
      <c r="A25" s="26" t="s">
        <v>30</v>
      </c>
      <c r="B25" s="27">
        <v>19</v>
      </c>
      <c r="C25" s="27">
        <v>26</v>
      </c>
      <c r="D25" s="27">
        <v>0</v>
      </c>
      <c r="E25" s="27">
        <v>18</v>
      </c>
      <c r="F25" s="27">
        <v>4</v>
      </c>
      <c r="G25" s="27">
        <v>6</v>
      </c>
      <c r="H25" s="27">
        <v>20</v>
      </c>
      <c r="J25" s="12"/>
      <c r="K25" s="10"/>
      <c r="L25" s="24"/>
      <c r="M25" s="24"/>
      <c r="N25" s="24"/>
      <c r="O25" s="9"/>
    </row>
    <row r="26" spans="1:11" ht="12.75">
      <c r="A26" s="26" t="s">
        <v>44</v>
      </c>
      <c r="B26" s="27">
        <v>19</v>
      </c>
      <c r="C26" s="27">
        <v>19</v>
      </c>
      <c r="D26" s="27">
        <v>3</v>
      </c>
      <c r="E26" s="27">
        <v>66</v>
      </c>
      <c r="F26" s="27">
        <v>59</v>
      </c>
      <c r="G26" s="27">
        <v>19</v>
      </c>
      <c r="H26" s="27">
        <v>34</v>
      </c>
      <c r="I26" s="12"/>
      <c r="J26" s="18"/>
      <c r="K26" s="3"/>
    </row>
    <row r="27" spans="1:11" ht="12.75">
      <c r="A27" s="26" t="s">
        <v>41</v>
      </c>
      <c r="B27" s="27">
        <v>12</v>
      </c>
      <c r="C27" s="27">
        <v>15</v>
      </c>
      <c r="D27" s="27">
        <v>2</v>
      </c>
      <c r="E27" s="27">
        <v>18</v>
      </c>
      <c r="F27" s="27">
        <v>16</v>
      </c>
      <c r="G27" s="27">
        <v>8</v>
      </c>
      <c r="H27" s="27">
        <v>11</v>
      </c>
      <c r="I27" s="12"/>
      <c r="J27" s="18"/>
      <c r="K27" s="3"/>
    </row>
    <row r="28" spans="1:11" ht="13.5" thickBot="1">
      <c r="A28" s="26" t="s">
        <v>48</v>
      </c>
      <c r="B28" s="27">
        <v>19</v>
      </c>
      <c r="C28" s="27">
        <v>10</v>
      </c>
      <c r="D28" s="27">
        <v>6</v>
      </c>
      <c r="E28" s="27">
        <v>24</v>
      </c>
      <c r="F28" s="27">
        <v>10</v>
      </c>
      <c r="G28" s="27">
        <v>7</v>
      </c>
      <c r="H28" s="27">
        <v>9</v>
      </c>
      <c r="I28" s="12"/>
      <c r="J28" s="18"/>
      <c r="K28" s="3"/>
    </row>
    <row r="29" spans="1:8" ht="13.5" thickBot="1">
      <c r="A29" s="14" t="s">
        <v>20</v>
      </c>
      <c r="B29" s="14">
        <v>19</v>
      </c>
      <c r="C29" s="20">
        <f aca="true" t="shared" si="4" ref="C29:H29">SUM(C20:C28)</f>
        <v>290</v>
      </c>
      <c r="D29" s="20">
        <f t="shared" si="4"/>
        <v>90</v>
      </c>
      <c r="E29" s="20">
        <f t="shared" si="4"/>
        <v>252</v>
      </c>
      <c r="F29" s="20">
        <f t="shared" si="4"/>
        <v>166</v>
      </c>
      <c r="G29" s="20">
        <f t="shared" si="4"/>
        <v>144</v>
      </c>
      <c r="H29" s="20">
        <f t="shared" si="4"/>
        <v>212</v>
      </c>
    </row>
    <row r="30" spans="1:8" ht="13.5" thickBot="1">
      <c r="A30" s="14" t="s">
        <v>21</v>
      </c>
      <c r="B30" s="21"/>
      <c r="C30" s="17">
        <f>C29/B29</f>
        <v>15.263157894736842</v>
      </c>
      <c r="D30" s="17">
        <f>D29/B29</f>
        <v>4.7368421052631575</v>
      </c>
      <c r="E30" s="17">
        <f>E29/B29</f>
        <v>13.263157894736842</v>
      </c>
      <c r="F30" s="17">
        <f>F29/B29</f>
        <v>8.736842105263158</v>
      </c>
      <c r="G30" s="17">
        <f>G29/B29</f>
        <v>7.578947368421052</v>
      </c>
      <c r="H30" s="17">
        <f>H29/B29</f>
        <v>11.157894736842104</v>
      </c>
    </row>
    <row r="32" spans="1:15" ht="12.75">
      <c r="A32" s="29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ht="13.5" thickBot="1">
      <c r="A34" s="14" t="s">
        <v>0</v>
      </c>
      <c r="B34" s="14" t="s">
        <v>1</v>
      </c>
      <c r="C34" s="14" t="s">
        <v>9</v>
      </c>
      <c r="D34" s="14" t="s">
        <v>19</v>
      </c>
      <c r="E34" s="14" t="s">
        <v>10</v>
      </c>
      <c r="F34" s="14" t="s">
        <v>11</v>
      </c>
      <c r="G34" s="14" t="s">
        <v>12</v>
      </c>
      <c r="H34" s="14" t="s">
        <v>13</v>
      </c>
      <c r="I34" s="14" t="s">
        <v>2</v>
      </c>
      <c r="J34" s="14" t="s">
        <v>3</v>
      </c>
      <c r="K34" s="14" t="s">
        <v>4</v>
      </c>
      <c r="L34" s="14" t="s">
        <v>14</v>
      </c>
      <c r="M34" s="14" t="s">
        <v>7</v>
      </c>
      <c r="N34" s="14" t="s">
        <v>6</v>
      </c>
      <c r="O34" s="14" t="s">
        <v>18</v>
      </c>
      <c r="P34" s="14" t="s">
        <v>15</v>
      </c>
    </row>
    <row r="35" spans="1:16" ht="13.5" thickBot="1">
      <c r="A35" s="14" t="s">
        <v>22</v>
      </c>
      <c r="B35" s="14">
        <v>19</v>
      </c>
      <c r="C35" s="20">
        <v>156</v>
      </c>
      <c r="D35" s="20">
        <v>586</v>
      </c>
      <c r="E35" s="15">
        <f>C35/D35</f>
        <v>0.26621160409556316</v>
      </c>
      <c r="F35" s="14">
        <v>29</v>
      </c>
      <c r="G35" s="14">
        <v>144</v>
      </c>
      <c r="H35" s="15">
        <f>F35/G35</f>
        <v>0.2013888888888889</v>
      </c>
      <c r="I35" s="14">
        <v>123</v>
      </c>
      <c r="J35" s="14">
        <v>219</v>
      </c>
      <c r="K35" s="15">
        <f>I35/J35</f>
        <v>0.5616438356164384</v>
      </c>
      <c r="L35" s="14">
        <v>429</v>
      </c>
      <c r="M35" s="14">
        <v>211</v>
      </c>
      <c r="N35" s="14">
        <v>42</v>
      </c>
      <c r="O35" s="14">
        <v>383</v>
      </c>
      <c r="P35" s="14">
        <f>(C35*2)+(F35*3)+(I35)</f>
        <v>522</v>
      </c>
    </row>
    <row r="36" spans="1:16" ht="13.5" thickBot="1">
      <c r="A36" s="14" t="s">
        <v>21</v>
      </c>
      <c r="B36" s="14"/>
      <c r="C36" s="17">
        <f>C35/B35</f>
        <v>8.210526315789474</v>
      </c>
      <c r="D36" s="17">
        <f>D35/B35</f>
        <v>30.842105263157894</v>
      </c>
      <c r="E36" s="15">
        <f>C36/D36</f>
        <v>0.26621160409556316</v>
      </c>
      <c r="F36" s="17">
        <f>F35/B35</f>
        <v>1.5263157894736843</v>
      </c>
      <c r="G36" s="17">
        <f>G35/B35</f>
        <v>7.578947368421052</v>
      </c>
      <c r="H36" s="15">
        <f>F36/G36</f>
        <v>0.20138888888888892</v>
      </c>
      <c r="I36" s="17">
        <f>I35/B35</f>
        <v>6.473684210526316</v>
      </c>
      <c r="J36" s="17">
        <f>J35/B35</f>
        <v>11.526315789473685</v>
      </c>
      <c r="K36" s="15">
        <f>I36/J36</f>
        <v>0.5616438356164384</v>
      </c>
      <c r="L36" s="17">
        <f>L35/B35</f>
        <v>22.57894736842105</v>
      </c>
      <c r="M36" s="17">
        <f>M35/B35</f>
        <v>11.105263157894736</v>
      </c>
      <c r="N36" s="17">
        <f>N35/B35</f>
        <v>2.210526315789474</v>
      </c>
      <c r="O36" s="17">
        <f>O35/B35</f>
        <v>20.157894736842106</v>
      </c>
      <c r="P36" s="17">
        <f>P35/B35</f>
        <v>27.473684210526315</v>
      </c>
    </row>
    <row r="38" spans="1:15" ht="12.75">
      <c r="A38" s="29" t="s">
        <v>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2.75">
      <c r="A39" s="2"/>
      <c r="B39" s="2"/>
      <c r="C39" s="2"/>
      <c r="D39" s="2"/>
      <c r="E39" s="31" t="s">
        <v>74</v>
      </c>
      <c r="F39" s="31"/>
      <c r="G39" s="31"/>
      <c r="H39" s="31"/>
      <c r="I39" s="31"/>
      <c r="J39" s="2"/>
      <c r="K39" s="2"/>
      <c r="L39" s="2"/>
      <c r="M39" s="2"/>
      <c r="N39" s="2"/>
      <c r="O39" s="2"/>
    </row>
    <row r="40" spans="1:10" ht="12.75">
      <c r="A40" s="2" t="s">
        <v>42</v>
      </c>
      <c r="B40" s="2">
        <v>31</v>
      </c>
      <c r="C40" s="2" t="s">
        <v>49</v>
      </c>
      <c r="D40" s="2">
        <v>26</v>
      </c>
      <c r="E40" s="2"/>
      <c r="F40" s="2" t="s">
        <v>42</v>
      </c>
      <c r="G40" s="2">
        <v>46</v>
      </c>
      <c r="H40" s="2" t="s">
        <v>65</v>
      </c>
      <c r="I40" s="2">
        <v>9</v>
      </c>
      <c r="J40" s="2"/>
    </row>
    <row r="41" spans="1:10" ht="12.75">
      <c r="A41" s="2" t="s">
        <v>45</v>
      </c>
      <c r="B41" s="2">
        <v>26</v>
      </c>
      <c r="C41" s="2" t="s">
        <v>42</v>
      </c>
      <c r="D41" s="2">
        <v>24</v>
      </c>
      <c r="E41" s="2"/>
      <c r="F41" s="2" t="s">
        <v>42</v>
      </c>
      <c r="G41" s="2">
        <v>45</v>
      </c>
      <c r="H41" s="2" t="s">
        <v>66</v>
      </c>
      <c r="I41" s="2">
        <v>17</v>
      </c>
      <c r="J41" s="2"/>
    </row>
    <row r="42" spans="1:14" ht="12.75">
      <c r="A42" s="2" t="s">
        <v>53</v>
      </c>
      <c r="B42" s="2">
        <v>39</v>
      </c>
      <c r="C42" s="2" t="s">
        <v>42</v>
      </c>
      <c r="D42" s="2">
        <v>28</v>
      </c>
      <c r="E42" s="2"/>
      <c r="F42" s="2" t="s">
        <v>42</v>
      </c>
      <c r="G42" s="2">
        <v>24</v>
      </c>
      <c r="H42" s="2" t="s">
        <v>53</v>
      </c>
      <c r="I42" s="2">
        <v>10</v>
      </c>
      <c r="J42" s="2"/>
      <c r="K42"/>
      <c r="L42"/>
      <c r="M42"/>
      <c r="N42"/>
    </row>
    <row r="43" spans="1:14" ht="12.75">
      <c r="A43" s="2" t="s">
        <v>42</v>
      </c>
      <c r="B43" s="2">
        <v>42</v>
      </c>
      <c r="C43" s="2" t="s">
        <v>54</v>
      </c>
      <c r="D43" s="2">
        <v>40</v>
      </c>
      <c r="E43" s="2"/>
      <c r="F43" s="2" t="s">
        <v>42</v>
      </c>
      <c r="G43" s="2">
        <v>55</v>
      </c>
      <c r="H43" s="2" t="s">
        <v>68</v>
      </c>
      <c r="I43" s="2">
        <v>10</v>
      </c>
      <c r="J43" s="2"/>
      <c r="K43"/>
      <c r="L43"/>
      <c r="M43"/>
      <c r="N43"/>
    </row>
    <row r="44" spans="1:14" ht="12.75">
      <c r="A44" s="2" t="s">
        <v>55</v>
      </c>
      <c r="B44" s="2">
        <v>34</v>
      </c>
      <c r="C44" s="2" t="s">
        <v>42</v>
      </c>
      <c r="D44" s="2">
        <v>24</v>
      </c>
      <c r="E44" s="2"/>
      <c r="F44" s="2" t="s">
        <v>42</v>
      </c>
      <c r="G44" s="2">
        <v>43</v>
      </c>
      <c r="H44" s="2" t="s">
        <v>69</v>
      </c>
      <c r="I44" s="2">
        <v>37</v>
      </c>
      <c r="J44" s="2"/>
      <c r="K44"/>
      <c r="L44"/>
      <c r="M44"/>
      <c r="N44"/>
    </row>
    <row r="45" spans="1:14" ht="12.75">
      <c r="A45" s="2" t="s">
        <v>57</v>
      </c>
      <c r="B45" s="2">
        <v>42</v>
      </c>
      <c r="C45" s="2" t="s">
        <v>42</v>
      </c>
      <c r="D45" s="2">
        <v>33</v>
      </c>
      <c r="E45" s="2"/>
      <c r="F45" s="2" t="s">
        <v>55</v>
      </c>
      <c r="G45" s="2">
        <v>40</v>
      </c>
      <c r="H45" s="2" t="s">
        <v>42</v>
      </c>
      <c r="I45" s="2">
        <v>24</v>
      </c>
      <c r="J45" s="2"/>
      <c r="K45"/>
      <c r="L45"/>
      <c r="M45"/>
      <c r="N45"/>
    </row>
    <row r="46" spans="1:14" ht="12.75">
      <c r="A46" s="2" t="s">
        <v>42</v>
      </c>
      <c r="B46" s="2">
        <v>23</v>
      </c>
      <c r="C46" s="2" t="s">
        <v>58</v>
      </c>
      <c r="D46" s="2">
        <v>21</v>
      </c>
      <c r="E46" s="2"/>
      <c r="F46" s="2" t="s">
        <v>57</v>
      </c>
      <c r="G46" s="2">
        <v>37</v>
      </c>
      <c r="H46" s="2" t="s">
        <v>42</v>
      </c>
      <c r="I46" s="2">
        <v>21</v>
      </c>
      <c r="J46" s="2"/>
      <c r="K46"/>
      <c r="L46"/>
      <c r="M46"/>
      <c r="N46"/>
    </row>
    <row r="47" spans="1:14" ht="12.75">
      <c r="A47" s="2" t="s">
        <v>42</v>
      </c>
      <c r="B47" s="2">
        <v>72</v>
      </c>
      <c r="C47" s="2" t="s">
        <v>62</v>
      </c>
      <c r="D47" s="2">
        <v>10</v>
      </c>
      <c r="E47" s="2"/>
      <c r="F47" s="2" t="s">
        <v>72</v>
      </c>
      <c r="G47" s="2">
        <v>41</v>
      </c>
      <c r="H47" s="2" t="s">
        <v>42</v>
      </c>
      <c r="I47" s="2">
        <v>35</v>
      </c>
      <c r="J47" s="2"/>
      <c r="K47"/>
      <c r="L47"/>
      <c r="M47"/>
      <c r="N47"/>
    </row>
    <row r="48" spans="1:14" ht="12.75">
      <c r="A48" s="2" t="s">
        <v>42</v>
      </c>
      <c r="B48" s="2">
        <v>41</v>
      </c>
      <c r="C48" s="2" t="s">
        <v>63</v>
      </c>
      <c r="D48" s="2">
        <v>18</v>
      </c>
      <c r="E48" s="2"/>
      <c r="F48" s="2" t="s">
        <v>42</v>
      </c>
      <c r="G48" s="2">
        <v>37</v>
      </c>
      <c r="H48" s="2" t="s">
        <v>73</v>
      </c>
      <c r="I48" s="2">
        <v>26</v>
      </c>
      <c r="J48" s="2"/>
      <c r="K48"/>
      <c r="L48"/>
      <c r="M48"/>
      <c r="N48"/>
    </row>
    <row r="49" spans="1:14" ht="12.75">
      <c r="A49" s="2" t="s">
        <v>64</v>
      </c>
      <c r="B49" s="2">
        <v>37</v>
      </c>
      <c r="C49" s="2" t="s">
        <v>42</v>
      </c>
      <c r="D49" s="2">
        <v>28</v>
      </c>
      <c r="E49" s="2"/>
      <c r="F49" s="2"/>
      <c r="G49" s="2"/>
      <c r="H49" s="2"/>
      <c r="I49" s="2"/>
      <c r="J49" s="2"/>
      <c r="K49"/>
      <c r="L49"/>
      <c r="M49"/>
      <c r="N49"/>
    </row>
    <row r="50" spans="5:14" ht="12.75"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</sheetData>
  <sheetProtection/>
  <mergeCells count="6">
    <mergeCell ref="E39:I39"/>
    <mergeCell ref="A2:O2"/>
    <mergeCell ref="C16:E16"/>
    <mergeCell ref="A32:O32"/>
    <mergeCell ref="A38:O38"/>
    <mergeCell ref="A17:O17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Kevin Kaminski</cp:lastModifiedBy>
  <cp:lastPrinted>2014-02-13T16:06:33Z</cp:lastPrinted>
  <dcterms:created xsi:type="dcterms:W3CDTF">2003-12-03T15:29:11Z</dcterms:created>
  <dcterms:modified xsi:type="dcterms:W3CDTF">2014-02-13T16:06:42Z</dcterms:modified>
  <cp:category/>
  <cp:version/>
  <cp:contentType/>
  <cp:contentStatus/>
</cp:coreProperties>
</file>