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<sst xmlns="http://schemas.openxmlformats.org/spreadsheetml/2006/main" count="252" uniqueCount="79">
  <si>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</si>
  <si>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</si>
  <si>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</si>
  <si>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</si>
  <si>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</si>
  <si>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</si>
  <si>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</si>
  <si>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</si>
  <si>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</si>
  <si>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</si>
  <si>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</si>
  <si>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</si>
  <si>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</si>
  <si>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</si>
  <si>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</si>
  <si>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</si>
  <si>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</si>
  <si>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</si>
  <si>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</si>
  <si>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</si>
  <si>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</si>
  <si>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</si>
  <si>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</si>
  <si>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</si>
  <si>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Sarah Sherman</t>
  </si>
  <si>
    <t>Georgie Mizell</t>
  </si>
  <si>
    <t>Kelsey Watson</t>
  </si>
  <si>
    <t>Kelly Glatthorn</t>
  </si>
  <si>
    <t>Jenna Carroll</t>
  </si>
  <si>
    <t>Kara Steinke</t>
  </si>
  <si>
    <t>Rachael Picozzi</t>
  </si>
  <si>
    <t>Amber Szkaradnik</t>
  </si>
  <si>
    <t>Methacton</t>
  </si>
  <si>
    <t>Downingtown West</t>
  </si>
  <si>
    <t>Plymouth Whitemarsh</t>
  </si>
  <si>
    <t>Gabby Falcone</t>
  </si>
  <si>
    <t>Tejarra Ellis</t>
  </si>
  <si>
    <t>Casey Reid</t>
  </si>
  <si>
    <t>Kyra Dubost</t>
  </si>
  <si>
    <t>Sarah Picozzi</t>
  </si>
  <si>
    <t>2012-13 Methacton Warrior Varsity Offensive Stats</t>
  </si>
  <si>
    <t>2012-13 Methacton Warrior Varsity Defensive Stats</t>
  </si>
  <si>
    <t>2012-13 Methacton Warrior Varsity Opponents Stats</t>
  </si>
  <si>
    <t>2012-13 Methacton Warrior Varsity Game Results</t>
  </si>
  <si>
    <t>Council Rock South</t>
  </si>
  <si>
    <t>2012-13 Methacton Warrior JV Offensive Stats</t>
  </si>
  <si>
    <t>2012-13 Methacton Warrior JV Defensive Stats</t>
  </si>
  <si>
    <t>2012-13 Methacton Warrior JV Opponents Stats</t>
  </si>
  <si>
    <t>2012-13 Methacton Warrior JV Game Results</t>
  </si>
  <si>
    <t>Lauren Engleman</t>
  </si>
  <si>
    <t>Amanda Shields</t>
  </si>
  <si>
    <t>Danielle Duda</t>
  </si>
  <si>
    <t>Miranda Reube</t>
  </si>
  <si>
    <t>Wissahickon</t>
  </si>
  <si>
    <t>Owen J. Roberts</t>
  </si>
  <si>
    <t>Spring-Ford</t>
  </si>
  <si>
    <t xml:space="preserve">Perkiomen Valley </t>
  </si>
  <si>
    <t>Perkiomen Valley</t>
  </si>
  <si>
    <t>West Chester Rustin</t>
  </si>
  <si>
    <t>Neumann-Goretti</t>
  </si>
  <si>
    <t>Red Bank Catholic</t>
  </si>
  <si>
    <t>Pennsbury</t>
  </si>
  <si>
    <t>Boyertown</t>
  </si>
  <si>
    <t>2OT</t>
  </si>
  <si>
    <t xml:space="preserve">Boyertown </t>
  </si>
  <si>
    <t>Pottstown</t>
  </si>
  <si>
    <t>Phoenixville</t>
  </si>
  <si>
    <t>Pottsgrove</t>
  </si>
  <si>
    <t>Upper Perkiomen</t>
  </si>
  <si>
    <t>Pope John Paul II</t>
  </si>
  <si>
    <t>Souderton</t>
  </si>
  <si>
    <t>OT</t>
  </si>
  <si>
    <t>Cheltenham</t>
  </si>
  <si>
    <t xml:space="preserve">                    (20 Games: Record 14-6 Overall/9-4 League)</t>
  </si>
  <si>
    <t>Council Rock North</t>
  </si>
  <si>
    <t>Neshaminy</t>
  </si>
  <si>
    <t>Garnet Valley</t>
  </si>
  <si>
    <t xml:space="preserve">            (31 Games: Record 24-7 Overall/12-4 League)</t>
  </si>
  <si>
    <t>Cardinal O' Hara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</si>
</sst>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12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0"/>
  <sheetViews>
    <sheetView tabSelected="1" zoomScalePageLayoutView="0" workbookViewId="0" topLeftCell="C36">
      <selection activeCell="N58" sqref="N58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8.57421875" style="1" customWidth="1"/>
    <col min="6" max="6" width="19.28125" style="1" customWidth="1"/>
    <col min="7" max="7" width="10.28125" style="1" customWidth="1"/>
    <col min="8" max="8" width="20.57421875" style="1" customWidth="1"/>
    <col min="9" max="9" width="8.8515625" style="1" customWidth="1"/>
    <col min="10" max="10" width="7.28125" style="1" customWidth="1"/>
    <col min="11" max="11" width="18.8515625" style="1" customWidth="1"/>
    <col min="12" max="12" width="10.00390625" style="1" customWidth="1"/>
    <col min="13" max="13" width="18.7109375" style="1" customWidth="1"/>
    <col min="14" max="14" width="10.00390625" style="1" customWidth="1"/>
    <col min="15" max="15" width="11.7109375" style="0" customWidth="1"/>
    <col min="16" max="16" width="11.8515625" style="0" customWidth="1"/>
  </cols>
  <sheetData>
    <row r="2" spans="1:15" ht="12.7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13.5" thickBot="1">
      <c r="F3" s="2"/>
    </row>
    <row r="4" spans="1:16" ht="13.5" thickBot="1">
      <c r="A4" s="17" t="s">
        <v>0</v>
      </c>
      <c r="B4" s="17" t="s">
        <v>1</v>
      </c>
      <c r="C4" s="17" t="s">
        <v>9</v>
      </c>
      <c r="D4" s="17" t="s">
        <v>19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2</v>
      </c>
      <c r="J4" s="17" t="s">
        <v>3</v>
      </c>
      <c r="K4" s="17" t="s">
        <v>4</v>
      </c>
      <c r="L4" s="17" t="s">
        <v>14</v>
      </c>
      <c r="M4" s="17" t="s">
        <v>5</v>
      </c>
      <c r="N4" s="17" t="s">
        <v>18</v>
      </c>
      <c r="O4" s="17" t="s">
        <v>15</v>
      </c>
      <c r="P4" s="12" t="s">
        <v>23</v>
      </c>
    </row>
    <row r="5" spans="1:16" ht="12.75">
      <c r="A5" s="7" t="s">
        <v>26</v>
      </c>
      <c r="B5" s="7">
        <v>31</v>
      </c>
      <c r="C5" s="7">
        <v>180</v>
      </c>
      <c r="D5" s="7">
        <v>389</v>
      </c>
      <c r="E5" s="8">
        <f>C5/D5</f>
        <v>0.46272493573264784</v>
      </c>
      <c r="F5" s="7">
        <v>3</v>
      </c>
      <c r="G5" s="7">
        <v>17</v>
      </c>
      <c r="H5" s="8">
        <f>F5/G5</f>
        <v>0.17647058823529413</v>
      </c>
      <c r="I5" s="7">
        <v>140</v>
      </c>
      <c r="J5" s="7">
        <v>216</v>
      </c>
      <c r="K5" s="8">
        <f>I5/J5</f>
        <v>0.6481481481481481</v>
      </c>
      <c r="L5" s="7">
        <v>91</v>
      </c>
      <c r="M5" s="7">
        <v>64</v>
      </c>
      <c r="N5" s="7">
        <v>100</v>
      </c>
      <c r="O5" s="7">
        <f>(C5*2)+(F5*3)+(I5)</f>
        <v>509</v>
      </c>
      <c r="P5" s="20">
        <f>O5/B5</f>
        <v>16.419354838709676</v>
      </c>
    </row>
    <row r="6" spans="1:16" ht="12.75">
      <c r="A6" s="7" t="s">
        <v>28</v>
      </c>
      <c r="B6" s="7">
        <v>31</v>
      </c>
      <c r="C6" s="7">
        <v>126</v>
      </c>
      <c r="D6" s="7">
        <v>277</v>
      </c>
      <c r="E6" s="8">
        <f>C6/D6</f>
        <v>0.4548736462093863</v>
      </c>
      <c r="F6" s="7">
        <v>4</v>
      </c>
      <c r="G6" s="7">
        <v>6</v>
      </c>
      <c r="H6" s="8">
        <f>F6/G6</f>
        <v>0.6666666666666666</v>
      </c>
      <c r="I6" s="7">
        <v>116</v>
      </c>
      <c r="J6" s="7">
        <v>154</v>
      </c>
      <c r="K6" s="8">
        <f>I6/J6</f>
        <v>0.7532467532467533</v>
      </c>
      <c r="L6" s="7">
        <v>77</v>
      </c>
      <c r="M6" s="7">
        <v>50</v>
      </c>
      <c r="N6" s="7">
        <v>72</v>
      </c>
      <c r="O6" s="7">
        <f>(C6*2)+(F6*3)+(I6)</f>
        <v>380</v>
      </c>
      <c r="P6" s="20">
        <f>O6/B6</f>
        <v>12.258064516129032</v>
      </c>
    </row>
    <row r="7" spans="1:16" ht="12.75">
      <c r="A7" s="7" t="s">
        <v>27</v>
      </c>
      <c r="B7" s="7">
        <v>31</v>
      </c>
      <c r="C7" s="7">
        <v>63</v>
      </c>
      <c r="D7" s="7">
        <v>195</v>
      </c>
      <c r="E7" s="8">
        <f>C7/D7</f>
        <v>0.3230769230769231</v>
      </c>
      <c r="F7" s="7">
        <v>23</v>
      </c>
      <c r="G7" s="7">
        <v>86</v>
      </c>
      <c r="H7" s="8">
        <f>F7/G7</f>
        <v>0.26744186046511625</v>
      </c>
      <c r="I7" s="7">
        <v>55</v>
      </c>
      <c r="J7" s="7">
        <v>78</v>
      </c>
      <c r="K7" s="8">
        <f>I7/J7</f>
        <v>0.7051282051282052</v>
      </c>
      <c r="L7" s="7">
        <v>34</v>
      </c>
      <c r="M7" s="7">
        <v>57</v>
      </c>
      <c r="N7" s="7">
        <v>85</v>
      </c>
      <c r="O7" s="7">
        <f>(C7*2)+(F7*3)+(I7)</f>
        <v>250</v>
      </c>
      <c r="P7" s="20">
        <f>O7/B7</f>
        <v>8.064516129032258</v>
      </c>
    </row>
    <row r="8" spans="1:16" ht="12.75">
      <c r="A8" s="7" t="s">
        <v>24</v>
      </c>
      <c r="B8" s="7">
        <v>31</v>
      </c>
      <c r="C8" s="7">
        <v>21</v>
      </c>
      <c r="D8" s="7">
        <v>60</v>
      </c>
      <c r="E8" s="8">
        <f>C8/D8</f>
        <v>0.35</v>
      </c>
      <c r="F8" s="7">
        <v>49</v>
      </c>
      <c r="G8" s="7">
        <v>175</v>
      </c>
      <c r="H8" s="8">
        <f>F8/G8</f>
        <v>0.28</v>
      </c>
      <c r="I8" s="7">
        <v>12</v>
      </c>
      <c r="J8" s="7">
        <v>24</v>
      </c>
      <c r="K8" s="8">
        <f>I8/J8</f>
        <v>0.5</v>
      </c>
      <c r="L8" s="7">
        <v>38</v>
      </c>
      <c r="M8" s="7">
        <v>19</v>
      </c>
      <c r="N8" s="7">
        <v>44</v>
      </c>
      <c r="O8" s="7">
        <f>(C8*2)+(F8*3)+(I8)</f>
        <v>201</v>
      </c>
      <c r="P8" s="20">
        <f>O8/B8</f>
        <v>6.483870967741935</v>
      </c>
    </row>
    <row r="9" spans="1:16" ht="12.75">
      <c r="A9" s="7" t="s">
        <v>29</v>
      </c>
      <c r="B9" s="7">
        <v>30</v>
      </c>
      <c r="C9" s="7">
        <v>23</v>
      </c>
      <c r="D9" s="7">
        <v>63</v>
      </c>
      <c r="E9" s="8">
        <f>C9/D9</f>
        <v>0.36507936507936506</v>
      </c>
      <c r="F9" s="7">
        <v>3</v>
      </c>
      <c r="G9" s="7">
        <v>19</v>
      </c>
      <c r="H9" s="8">
        <f>F9/G9</f>
        <v>0.15789473684210525</v>
      </c>
      <c r="I9" s="7">
        <v>52</v>
      </c>
      <c r="J9" s="7">
        <v>83</v>
      </c>
      <c r="K9" s="8">
        <f>I9/J9</f>
        <v>0.6265060240963856</v>
      </c>
      <c r="L9" s="7">
        <v>10</v>
      </c>
      <c r="M9" s="7">
        <v>65</v>
      </c>
      <c r="N9" s="7">
        <v>76</v>
      </c>
      <c r="O9" s="7">
        <f>(C9*2)+(F9*3)+(I9)</f>
        <v>107</v>
      </c>
      <c r="P9" s="20">
        <f>O9/B9</f>
        <v>3.566666666666667</v>
      </c>
    </row>
    <row r="10" spans="1:16" ht="12.75">
      <c r="A10" s="7" t="s">
        <v>36</v>
      </c>
      <c r="B10" s="7">
        <v>29</v>
      </c>
      <c r="C10" s="7">
        <v>22</v>
      </c>
      <c r="D10" s="7">
        <v>72</v>
      </c>
      <c r="E10" s="8">
        <f>C10/D10</f>
        <v>0.3055555555555556</v>
      </c>
      <c r="F10" s="7">
        <v>0</v>
      </c>
      <c r="G10" s="7">
        <v>0</v>
      </c>
      <c r="H10" s="8">
        <v>0</v>
      </c>
      <c r="I10" s="7">
        <v>11</v>
      </c>
      <c r="J10" s="7">
        <v>22</v>
      </c>
      <c r="K10" s="8">
        <f>I10/J10</f>
        <v>0.5</v>
      </c>
      <c r="L10" s="7">
        <v>25</v>
      </c>
      <c r="M10" s="7">
        <v>8</v>
      </c>
      <c r="N10" s="7">
        <v>25</v>
      </c>
      <c r="O10" s="7">
        <f>(C10*2)+(F10*3)+(I10)</f>
        <v>55</v>
      </c>
      <c r="P10" s="20">
        <f>O10/B10</f>
        <v>1.896551724137931</v>
      </c>
    </row>
    <row r="11" spans="1:16" ht="12.75">
      <c r="A11" s="7" t="s">
        <v>30</v>
      </c>
      <c r="B11" s="7">
        <v>29</v>
      </c>
      <c r="C11" s="7">
        <v>17</v>
      </c>
      <c r="D11" s="7">
        <v>61</v>
      </c>
      <c r="E11" s="8">
        <f>C11/D11</f>
        <v>0.2786885245901639</v>
      </c>
      <c r="F11" s="7">
        <v>1</v>
      </c>
      <c r="G11" s="7">
        <v>1</v>
      </c>
      <c r="H11" s="8">
        <f>F11/G11</f>
        <v>1</v>
      </c>
      <c r="I11" s="7">
        <v>12</v>
      </c>
      <c r="J11" s="7">
        <v>20</v>
      </c>
      <c r="K11" s="8">
        <f>I11/J11</f>
        <v>0.6</v>
      </c>
      <c r="L11" s="7">
        <v>20</v>
      </c>
      <c r="M11" s="7">
        <v>6</v>
      </c>
      <c r="N11" s="7">
        <v>23</v>
      </c>
      <c r="O11" s="7">
        <f>(C11*2)+(F11*3)+(I11)</f>
        <v>49</v>
      </c>
      <c r="P11" s="20">
        <f>O11/B11</f>
        <v>1.6896551724137931</v>
      </c>
    </row>
    <row r="12" spans="1:16" ht="12.75">
      <c r="A12" s="7" t="s">
        <v>31</v>
      </c>
      <c r="B12" s="7">
        <v>31</v>
      </c>
      <c r="C12" s="7">
        <v>12</v>
      </c>
      <c r="D12" s="7">
        <v>50</v>
      </c>
      <c r="E12" s="8">
        <f>C12/D12</f>
        <v>0.24</v>
      </c>
      <c r="F12" s="7">
        <v>3</v>
      </c>
      <c r="G12" s="7">
        <v>22</v>
      </c>
      <c r="H12" s="8">
        <f>F12/G12</f>
        <v>0.13636363636363635</v>
      </c>
      <c r="I12" s="7">
        <v>2</v>
      </c>
      <c r="J12" s="7">
        <v>9</v>
      </c>
      <c r="K12" s="8">
        <f>I12/J12</f>
        <v>0.2222222222222222</v>
      </c>
      <c r="L12" s="7">
        <v>14</v>
      </c>
      <c r="M12" s="7">
        <v>9</v>
      </c>
      <c r="N12" s="7">
        <v>17</v>
      </c>
      <c r="O12" s="7">
        <f>(C12*2)+(F12*3)+(I12)</f>
        <v>35</v>
      </c>
      <c r="P12" s="20">
        <f>O12/B12</f>
        <v>1.1290322580645162</v>
      </c>
    </row>
    <row r="13" spans="1:16" ht="12.75">
      <c r="A13" s="7" t="s">
        <v>35</v>
      </c>
      <c r="B13" s="7">
        <v>12</v>
      </c>
      <c r="C13" s="7">
        <v>3</v>
      </c>
      <c r="D13" s="7">
        <v>12</v>
      </c>
      <c r="E13" s="8">
        <f>C13/D13</f>
        <v>0.25</v>
      </c>
      <c r="F13" s="7">
        <v>0</v>
      </c>
      <c r="G13" s="7">
        <v>0</v>
      </c>
      <c r="H13" s="8">
        <v>0</v>
      </c>
      <c r="I13" s="7">
        <v>3</v>
      </c>
      <c r="J13" s="7">
        <v>4</v>
      </c>
      <c r="K13" s="8">
        <f>I13/J13</f>
        <v>0.75</v>
      </c>
      <c r="L13" s="7">
        <v>8</v>
      </c>
      <c r="M13" s="7">
        <v>3</v>
      </c>
      <c r="N13" s="7">
        <v>10</v>
      </c>
      <c r="O13" s="7">
        <f>(C13*2)+(F13*3)+(I13)</f>
        <v>9</v>
      </c>
      <c r="P13" s="20">
        <f>O13/B13</f>
        <v>0.75</v>
      </c>
    </row>
    <row r="14" spans="1:16" ht="12.75">
      <c r="A14" s="7" t="s">
        <v>25</v>
      </c>
      <c r="B14" s="7">
        <v>18</v>
      </c>
      <c r="C14" s="7">
        <v>3</v>
      </c>
      <c r="D14" s="7">
        <v>10</v>
      </c>
      <c r="E14" s="8">
        <f>C14/D14</f>
        <v>0.3</v>
      </c>
      <c r="F14" s="7">
        <v>0</v>
      </c>
      <c r="G14" s="7">
        <v>0</v>
      </c>
      <c r="H14" s="8">
        <v>0</v>
      </c>
      <c r="I14" s="7">
        <v>5</v>
      </c>
      <c r="J14" s="7">
        <v>10</v>
      </c>
      <c r="K14" s="8">
        <f>I14/J14</f>
        <v>0.5</v>
      </c>
      <c r="L14" s="7">
        <v>4</v>
      </c>
      <c r="M14" s="7">
        <v>1</v>
      </c>
      <c r="N14" s="7">
        <v>6</v>
      </c>
      <c r="O14" s="7">
        <f>(C14*2)+(F14*3)+(I14)</f>
        <v>11</v>
      </c>
      <c r="P14" s="20">
        <f>O14/B14</f>
        <v>0.6111111111111112</v>
      </c>
    </row>
    <row r="15" spans="1:16" ht="12.75">
      <c r="A15" s="5" t="s">
        <v>38</v>
      </c>
      <c r="B15" s="7">
        <v>12</v>
      </c>
      <c r="C15" s="7">
        <v>0</v>
      </c>
      <c r="D15" s="7">
        <v>0</v>
      </c>
      <c r="E15" s="8">
        <v>0</v>
      </c>
      <c r="F15" s="7">
        <v>0</v>
      </c>
      <c r="G15" s="7">
        <v>10</v>
      </c>
      <c r="H15" s="8">
        <f>F15/G15</f>
        <v>0</v>
      </c>
      <c r="I15" s="7">
        <v>0</v>
      </c>
      <c r="J15" s="7">
        <v>0</v>
      </c>
      <c r="K15" s="8">
        <v>0</v>
      </c>
      <c r="L15" s="7">
        <v>0</v>
      </c>
      <c r="M15" s="7">
        <v>2</v>
      </c>
      <c r="N15" s="7">
        <v>10</v>
      </c>
      <c r="O15" s="7">
        <f>(C15*2)+(F15*3)+(I15)</f>
        <v>0</v>
      </c>
      <c r="P15" s="23">
        <f>O15/B15</f>
        <v>0</v>
      </c>
    </row>
    <row r="16" spans="1:16" ht="12.75">
      <c r="A16" s="7" t="s">
        <v>37</v>
      </c>
      <c r="B16" s="7">
        <v>7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8">
        <v>0</v>
      </c>
      <c r="L16" s="7">
        <v>0</v>
      </c>
      <c r="M16" s="7">
        <v>0</v>
      </c>
      <c r="N16" s="7">
        <v>0</v>
      </c>
      <c r="O16" s="7">
        <f>(C16*2)+(F16*3)+(I16)</f>
        <v>0</v>
      </c>
      <c r="P16" s="23">
        <f>O16/B16</f>
        <v>0</v>
      </c>
    </row>
    <row r="17" spans="1:16" ht="13.5" thickBot="1">
      <c r="A17" s="27" t="s">
        <v>39</v>
      </c>
      <c r="B17" s="7">
        <v>6</v>
      </c>
      <c r="C17" s="7">
        <v>0</v>
      </c>
      <c r="D17" s="7">
        <v>1</v>
      </c>
      <c r="E17" s="8">
        <f>C17/D17</f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8">
        <v>0</v>
      </c>
      <c r="L17" s="7">
        <v>1</v>
      </c>
      <c r="M17" s="7">
        <v>0</v>
      </c>
      <c r="N17" s="7">
        <v>0</v>
      </c>
      <c r="O17" s="7">
        <f>(C17*2)+(F17*3)+(I17)</f>
        <v>0</v>
      </c>
      <c r="P17" s="23">
        <f>O17/B17</f>
        <v>0</v>
      </c>
    </row>
    <row r="18" spans="1:16" ht="13.5" thickBot="1">
      <c r="A18" s="16" t="s">
        <v>20</v>
      </c>
      <c r="B18" s="17">
        <v>31</v>
      </c>
      <c r="C18" s="24">
        <f>SUM(C5:C17)</f>
        <v>470</v>
      </c>
      <c r="D18" s="24">
        <f>SUM(D5:D17)</f>
        <v>1190</v>
      </c>
      <c r="E18" s="18">
        <f>C18/D18</f>
        <v>0.3949579831932773</v>
      </c>
      <c r="F18" s="24">
        <f>SUM(F5:F17)</f>
        <v>86</v>
      </c>
      <c r="G18" s="24">
        <f>SUM(G5:G17)</f>
        <v>336</v>
      </c>
      <c r="H18" s="18">
        <f>F18/G18</f>
        <v>0.25595238095238093</v>
      </c>
      <c r="I18" s="24">
        <f>SUM(I5:I17)</f>
        <v>408</v>
      </c>
      <c r="J18" s="24">
        <f>SUM(J5:J17)</f>
        <v>620</v>
      </c>
      <c r="K18" s="18">
        <f>I18/J18</f>
        <v>0.6580645161290323</v>
      </c>
      <c r="L18" s="24">
        <f>SUM(L5:L17)</f>
        <v>322</v>
      </c>
      <c r="M18" s="24">
        <f>SUM(M5:M17)</f>
        <v>284</v>
      </c>
      <c r="N18" s="24">
        <f>SUM(N5:N17)</f>
        <v>468</v>
      </c>
      <c r="O18" s="24">
        <f>(C18*2)+(F18*3)+(I18)</f>
        <v>1606</v>
      </c>
      <c r="P18" s="21">
        <f>O18/B18</f>
        <v>51.806451612903224</v>
      </c>
    </row>
    <row r="19" spans="1:16" ht="13.5" thickBot="1">
      <c r="A19" s="17" t="s">
        <v>21</v>
      </c>
      <c r="B19" s="17"/>
      <c r="C19" s="21">
        <f>C18/B18</f>
        <v>15.161290322580646</v>
      </c>
      <c r="D19" s="21">
        <f>D18/B18</f>
        <v>38.38709677419355</v>
      </c>
      <c r="E19" s="18">
        <f>C19/D19</f>
        <v>0.3949579831932773</v>
      </c>
      <c r="F19" s="21">
        <f>F18/B18</f>
        <v>2.774193548387097</v>
      </c>
      <c r="G19" s="21">
        <f>G18/B18</f>
        <v>10.838709677419354</v>
      </c>
      <c r="H19" s="18">
        <f>F19/G19</f>
        <v>0.255952380952381</v>
      </c>
      <c r="I19" s="21">
        <f>I18/B18</f>
        <v>13.161290322580646</v>
      </c>
      <c r="J19" s="21">
        <f>J18/B18</f>
        <v>20</v>
      </c>
      <c r="K19" s="18">
        <f>I19/J19</f>
        <v>0.6580645161290323</v>
      </c>
      <c r="L19" s="21">
        <f>L18/B18</f>
        <v>10.387096774193548</v>
      </c>
      <c r="M19" s="21">
        <f>M18/B18</f>
        <v>9.161290322580646</v>
      </c>
      <c r="N19" s="21">
        <f>N18/B18</f>
        <v>15.096774193548388</v>
      </c>
      <c r="O19" s="21">
        <f>O18/B18</f>
        <v>51.806451612903224</v>
      </c>
      <c r="P19" s="11"/>
    </row>
    <row r="20" spans="1:15" ht="12.75">
      <c r="A20" s="9"/>
      <c r="B20" s="11"/>
      <c r="C20" s="34"/>
      <c r="D20" s="34"/>
      <c r="E20" s="34"/>
      <c r="F20" s="11"/>
      <c r="G20" s="9"/>
      <c r="H20" s="10"/>
      <c r="I20" s="9"/>
      <c r="J20" s="9"/>
      <c r="K20" s="10"/>
      <c r="L20" s="9"/>
      <c r="M20" s="9"/>
      <c r="N20" s="9"/>
      <c r="O20" s="9"/>
    </row>
    <row r="21" spans="1:15" ht="12.75">
      <c r="A21" s="33" t="s">
        <v>41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 thickBot="1">
      <c r="A23" s="17" t="s">
        <v>0</v>
      </c>
      <c r="B23" s="17" t="s">
        <v>1</v>
      </c>
      <c r="C23" s="17" t="s">
        <v>14</v>
      </c>
      <c r="D23" s="17" t="s">
        <v>6</v>
      </c>
      <c r="E23" s="17" t="s">
        <v>7</v>
      </c>
      <c r="F23" s="17" t="s">
        <v>16</v>
      </c>
      <c r="G23" s="17" t="s">
        <v>17</v>
      </c>
      <c r="H23" s="17" t="s">
        <v>8</v>
      </c>
      <c r="O23" s="1"/>
    </row>
    <row r="24" spans="1:15" ht="12.75">
      <c r="A24" s="7" t="s">
        <v>26</v>
      </c>
      <c r="B24" s="6">
        <v>31</v>
      </c>
      <c r="C24" s="5">
        <v>196</v>
      </c>
      <c r="D24" s="5">
        <v>27</v>
      </c>
      <c r="E24" s="5">
        <v>74</v>
      </c>
      <c r="F24" s="5">
        <v>92</v>
      </c>
      <c r="G24" s="5">
        <v>50</v>
      </c>
      <c r="H24" s="5">
        <v>75</v>
      </c>
      <c r="J24" s="14"/>
      <c r="K24" s="11"/>
      <c r="L24" s="34"/>
      <c r="M24" s="34"/>
      <c r="N24" s="34"/>
      <c r="O24" s="10"/>
    </row>
    <row r="25" spans="1:8" ht="12.75">
      <c r="A25" s="7" t="s">
        <v>28</v>
      </c>
      <c r="B25" s="6">
        <v>31</v>
      </c>
      <c r="C25" s="7">
        <v>172</v>
      </c>
      <c r="D25" s="7">
        <v>94</v>
      </c>
      <c r="E25" s="7">
        <v>55</v>
      </c>
      <c r="F25" s="7">
        <v>47</v>
      </c>
      <c r="G25" s="7">
        <v>29</v>
      </c>
      <c r="H25" s="7">
        <v>74</v>
      </c>
    </row>
    <row r="26" spans="1:8" ht="12.75">
      <c r="A26" s="7" t="s">
        <v>27</v>
      </c>
      <c r="B26" s="7">
        <v>31</v>
      </c>
      <c r="C26" s="7">
        <v>76</v>
      </c>
      <c r="D26" s="7">
        <v>6</v>
      </c>
      <c r="E26" s="7">
        <v>64</v>
      </c>
      <c r="F26" s="7">
        <v>71</v>
      </c>
      <c r="G26" s="7">
        <v>11</v>
      </c>
      <c r="H26" s="7">
        <v>26</v>
      </c>
    </row>
    <row r="27" spans="1:8" ht="12.75">
      <c r="A27" s="7" t="s">
        <v>24</v>
      </c>
      <c r="B27" s="7">
        <v>31</v>
      </c>
      <c r="C27" s="7">
        <v>58</v>
      </c>
      <c r="D27" s="7">
        <v>3</v>
      </c>
      <c r="E27" s="7">
        <v>39</v>
      </c>
      <c r="F27" s="7">
        <v>19</v>
      </c>
      <c r="G27" s="7">
        <v>22</v>
      </c>
      <c r="H27" s="7">
        <v>39</v>
      </c>
    </row>
    <row r="28" spans="1:8" ht="12.75">
      <c r="A28" s="7" t="s">
        <v>29</v>
      </c>
      <c r="B28" s="7">
        <v>30</v>
      </c>
      <c r="C28" s="7">
        <v>53</v>
      </c>
      <c r="D28" s="7">
        <v>1</v>
      </c>
      <c r="E28" s="7">
        <v>38</v>
      </c>
      <c r="F28" s="7">
        <v>33</v>
      </c>
      <c r="G28" s="7">
        <v>7</v>
      </c>
      <c r="H28" s="7">
        <v>44</v>
      </c>
    </row>
    <row r="29" spans="1:8" ht="12.75">
      <c r="A29" s="7" t="s">
        <v>30</v>
      </c>
      <c r="B29" s="7">
        <v>29</v>
      </c>
      <c r="C29" s="7">
        <v>27</v>
      </c>
      <c r="D29" s="7">
        <v>2</v>
      </c>
      <c r="E29" s="7">
        <v>9</v>
      </c>
      <c r="F29" s="7">
        <v>9</v>
      </c>
      <c r="G29" s="7">
        <v>14</v>
      </c>
      <c r="H29" s="7">
        <v>46</v>
      </c>
    </row>
    <row r="30" spans="1:8" ht="12.75">
      <c r="A30" s="7" t="s">
        <v>36</v>
      </c>
      <c r="B30" s="7">
        <v>29</v>
      </c>
      <c r="C30" s="7">
        <v>26</v>
      </c>
      <c r="D30" s="7">
        <v>1</v>
      </c>
      <c r="E30" s="7">
        <v>13</v>
      </c>
      <c r="F30" s="7">
        <v>20</v>
      </c>
      <c r="G30" s="7">
        <v>4</v>
      </c>
      <c r="H30" s="7">
        <v>27</v>
      </c>
    </row>
    <row r="31" spans="1:8" ht="12.75">
      <c r="A31" s="7" t="s">
        <v>31</v>
      </c>
      <c r="B31" s="7">
        <v>31</v>
      </c>
      <c r="C31" s="7">
        <v>23</v>
      </c>
      <c r="D31" s="7">
        <v>4</v>
      </c>
      <c r="E31" s="7">
        <v>18</v>
      </c>
      <c r="F31" s="7">
        <v>20</v>
      </c>
      <c r="G31" s="7">
        <v>7</v>
      </c>
      <c r="H31" s="7">
        <v>16</v>
      </c>
    </row>
    <row r="32" spans="1:8" ht="12.75">
      <c r="A32" s="7" t="s">
        <v>35</v>
      </c>
      <c r="B32" s="7">
        <v>12</v>
      </c>
      <c r="C32" s="7">
        <v>9</v>
      </c>
      <c r="D32" s="7">
        <v>1</v>
      </c>
      <c r="E32" s="7">
        <v>2</v>
      </c>
      <c r="F32" s="7">
        <v>0</v>
      </c>
      <c r="G32" s="7">
        <v>4</v>
      </c>
      <c r="H32" s="7">
        <v>15</v>
      </c>
    </row>
    <row r="33" spans="1:8" ht="12.75">
      <c r="A33" s="7" t="s">
        <v>25</v>
      </c>
      <c r="B33" s="7">
        <v>18</v>
      </c>
      <c r="C33" s="7">
        <v>8</v>
      </c>
      <c r="D33" s="7">
        <v>0</v>
      </c>
      <c r="E33" s="7">
        <v>1</v>
      </c>
      <c r="F33" s="7">
        <v>3</v>
      </c>
      <c r="G33" s="7">
        <v>0</v>
      </c>
      <c r="H33" s="7">
        <v>0</v>
      </c>
    </row>
    <row r="34" spans="1:8" ht="12.75">
      <c r="A34" s="7" t="s">
        <v>38</v>
      </c>
      <c r="B34" s="7">
        <v>12</v>
      </c>
      <c r="C34" s="7">
        <v>4</v>
      </c>
      <c r="D34" s="7">
        <v>0</v>
      </c>
      <c r="E34" s="7">
        <v>2</v>
      </c>
      <c r="F34" s="7">
        <v>0</v>
      </c>
      <c r="G34" s="7">
        <v>0</v>
      </c>
      <c r="H34" s="7">
        <v>3</v>
      </c>
    </row>
    <row r="35" spans="1:8" ht="12.75">
      <c r="A35" s="25" t="s">
        <v>37</v>
      </c>
      <c r="B35" s="7">
        <v>7</v>
      </c>
      <c r="C35" s="7">
        <v>0</v>
      </c>
      <c r="D35" s="7">
        <v>0</v>
      </c>
      <c r="E35" s="7">
        <v>2</v>
      </c>
      <c r="F35" s="7">
        <v>1</v>
      </c>
      <c r="G35" s="7">
        <v>1</v>
      </c>
      <c r="H35" s="7">
        <v>0</v>
      </c>
    </row>
    <row r="36" spans="1:8" ht="13.5" thickBot="1">
      <c r="A36" s="7" t="s">
        <v>39</v>
      </c>
      <c r="B36" s="7">
        <v>6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</row>
    <row r="37" spans="1:8" ht="13.5" thickBot="1">
      <c r="A37" s="17" t="s">
        <v>20</v>
      </c>
      <c r="B37" s="17">
        <v>31</v>
      </c>
      <c r="C37" s="24">
        <f aca="true" t="shared" si="0" ref="C37:H37">SUM(C24:C36)</f>
        <v>652</v>
      </c>
      <c r="D37" s="24">
        <f t="shared" si="0"/>
        <v>140</v>
      </c>
      <c r="E37" s="24">
        <f t="shared" si="0"/>
        <v>317</v>
      </c>
      <c r="F37" s="24">
        <f t="shared" si="0"/>
        <v>315</v>
      </c>
      <c r="G37" s="24">
        <f t="shared" si="0"/>
        <v>149</v>
      </c>
      <c r="H37" s="24">
        <f t="shared" si="0"/>
        <v>365</v>
      </c>
    </row>
    <row r="38" spans="1:8" ht="13.5" thickBot="1">
      <c r="A38" s="17" t="s">
        <v>21</v>
      </c>
      <c r="B38" s="26"/>
      <c r="C38" s="21">
        <f>C37/B37</f>
        <v>21.032258064516128</v>
      </c>
      <c r="D38" s="21">
        <f>D37/B37</f>
        <v>4.516129032258065</v>
      </c>
      <c r="E38" s="21">
        <f>E37/B37</f>
        <v>10.225806451612904</v>
      </c>
      <c r="F38" s="21">
        <f>F37/B37</f>
        <v>10.161290322580646</v>
      </c>
      <c r="G38" s="21">
        <f>G37/B37</f>
        <v>4.806451612903226</v>
      </c>
      <c r="H38" s="21">
        <f>H37/B37</f>
        <v>11.774193548387096</v>
      </c>
    </row>
    <row r="40" spans="1:15" ht="12.75">
      <c r="A40" s="33" t="s">
        <v>42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3.5" thickBot="1">
      <c r="A42" s="17" t="s">
        <v>0</v>
      </c>
      <c r="B42" s="17" t="s">
        <v>1</v>
      </c>
      <c r="C42" s="17" t="s">
        <v>9</v>
      </c>
      <c r="D42" s="17" t="s">
        <v>19</v>
      </c>
      <c r="E42" s="17" t="s">
        <v>10</v>
      </c>
      <c r="F42" s="17" t="s">
        <v>11</v>
      </c>
      <c r="G42" s="17" t="s">
        <v>12</v>
      </c>
      <c r="H42" s="17" t="s">
        <v>13</v>
      </c>
      <c r="I42" s="17" t="s">
        <v>2</v>
      </c>
      <c r="J42" s="17" t="s">
        <v>3</v>
      </c>
      <c r="K42" s="17" t="s">
        <v>4</v>
      </c>
      <c r="L42" s="17" t="s">
        <v>14</v>
      </c>
      <c r="M42" s="17" t="s">
        <v>7</v>
      </c>
      <c r="N42" s="17" t="s">
        <v>6</v>
      </c>
      <c r="O42" s="17" t="s">
        <v>18</v>
      </c>
      <c r="P42" s="17" t="s">
        <v>15</v>
      </c>
    </row>
    <row r="43" spans="1:16" ht="13.5" thickBot="1">
      <c r="A43" s="17" t="s">
        <v>22</v>
      </c>
      <c r="B43" s="17">
        <v>31</v>
      </c>
      <c r="C43" s="24">
        <v>376</v>
      </c>
      <c r="D43" s="24">
        <v>1136</v>
      </c>
      <c r="E43" s="18">
        <f>C43/D43</f>
        <v>0.33098591549295775</v>
      </c>
      <c r="F43" s="17">
        <v>112</v>
      </c>
      <c r="G43" s="17">
        <v>424</v>
      </c>
      <c r="H43" s="18">
        <f>F43/G43</f>
        <v>0.2641509433962264</v>
      </c>
      <c r="I43" s="17">
        <v>222</v>
      </c>
      <c r="J43" s="17">
        <v>354</v>
      </c>
      <c r="K43" s="18">
        <f>I43/J43</f>
        <v>0.6271186440677966</v>
      </c>
      <c r="L43" s="17">
        <v>892</v>
      </c>
      <c r="M43" s="17">
        <v>269</v>
      </c>
      <c r="N43" s="17">
        <v>104</v>
      </c>
      <c r="O43" s="17">
        <v>520</v>
      </c>
      <c r="P43" s="17">
        <f>(C43*2)+(F43*3)+(I43)</f>
        <v>1310</v>
      </c>
    </row>
    <row r="44" spans="1:16" ht="13.5" thickBot="1">
      <c r="A44" s="17" t="s">
        <v>21</v>
      </c>
      <c r="B44" s="17"/>
      <c r="C44" s="21">
        <f>C43/B43</f>
        <v>12.129032258064516</v>
      </c>
      <c r="D44" s="21">
        <f>D43/B43</f>
        <v>36.645161290322584</v>
      </c>
      <c r="E44" s="18">
        <f>C44/D44</f>
        <v>0.3309859154929577</v>
      </c>
      <c r="F44" s="21">
        <f>F43/B43</f>
        <v>3.6129032258064515</v>
      </c>
      <c r="G44" s="21">
        <f>G43/B43</f>
        <v>13.67741935483871</v>
      </c>
      <c r="H44" s="18">
        <f>F44/G44</f>
        <v>0.2641509433962264</v>
      </c>
      <c r="I44" s="21">
        <f>I43/B43</f>
        <v>7.161290322580645</v>
      </c>
      <c r="J44" s="21">
        <f>J43/B43</f>
        <v>11.419354838709678</v>
      </c>
      <c r="K44" s="18">
        <f>I44/J44</f>
        <v>0.6271186440677966</v>
      </c>
      <c r="L44" s="21">
        <f>L43/B43</f>
        <v>28.774193548387096</v>
      </c>
      <c r="M44" s="21">
        <f>M43/B43</f>
        <v>8.67741935483871</v>
      </c>
      <c r="N44" s="21">
        <f>N43/B43</f>
        <v>3.3548387096774195</v>
      </c>
      <c r="O44" s="21">
        <f>O43/B43</f>
        <v>16.774193548387096</v>
      </c>
      <c r="P44" s="21">
        <f>P43/B43</f>
        <v>42.25806451612903</v>
      </c>
    </row>
    <row r="46" spans="1:15" ht="12.75">
      <c r="A46" s="33" t="s">
        <v>43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2.75">
      <c r="A47" s="2"/>
      <c r="B47" s="2"/>
      <c r="C47" s="2"/>
      <c r="D47" s="2"/>
      <c r="E47" s="32" t="s">
        <v>77</v>
      </c>
      <c r="F47" s="32"/>
      <c r="G47" s="32"/>
      <c r="H47" s="32"/>
      <c r="I47" s="32"/>
      <c r="J47" s="32"/>
      <c r="K47" s="2"/>
      <c r="L47" s="2"/>
      <c r="M47" s="2"/>
      <c r="N47" s="2"/>
      <c r="O47" s="2"/>
    </row>
    <row r="48" spans="1:14" ht="12.75">
      <c r="A48" s="2" t="s">
        <v>32</v>
      </c>
      <c r="B48" s="2">
        <v>62</v>
      </c>
      <c r="C48" s="2" t="s">
        <v>34</v>
      </c>
      <c r="D48" s="2">
        <v>50</v>
      </c>
      <c r="E48" s="2"/>
      <c r="F48" s="2" t="s">
        <v>32</v>
      </c>
      <c r="G48" s="2">
        <v>65</v>
      </c>
      <c r="H48" s="2" t="s">
        <v>66</v>
      </c>
      <c r="I48" s="2">
        <v>33</v>
      </c>
      <c r="J48" s="2"/>
      <c r="K48" s="2" t="s">
        <v>55</v>
      </c>
      <c r="L48" s="2">
        <v>53</v>
      </c>
      <c r="M48" s="2" t="s">
        <v>32</v>
      </c>
      <c r="N48" s="2">
        <v>23</v>
      </c>
    </row>
    <row r="49" spans="1:14" ht="12.75">
      <c r="A49" s="2" t="s">
        <v>32</v>
      </c>
      <c r="B49" s="2">
        <v>48</v>
      </c>
      <c r="C49" s="2" t="s">
        <v>44</v>
      </c>
      <c r="D49" s="2">
        <v>46</v>
      </c>
      <c r="E49" s="2"/>
      <c r="F49" s="2" t="s">
        <v>32</v>
      </c>
      <c r="G49" s="2">
        <v>57</v>
      </c>
      <c r="H49" s="2" t="s">
        <v>67</v>
      </c>
      <c r="I49" s="2">
        <v>34</v>
      </c>
      <c r="J49" s="2"/>
      <c r="K49" s="2" t="s">
        <v>32</v>
      </c>
      <c r="L49" s="2">
        <v>46</v>
      </c>
      <c r="M49" s="2" t="s">
        <v>74</v>
      </c>
      <c r="N49" s="2">
        <v>38</v>
      </c>
    </row>
    <row r="50" spans="1:14" ht="12.75">
      <c r="A50" s="2" t="s">
        <v>32</v>
      </c>
      <c r="B50" s="2">
        <v>49</v>
      </c>
      <c r="C50" s="2" t="s">
        <v>53</v>
      </c>
      <c r="D50" s="2">
        <v>31</v>
      </c>
      <c r="E50" s="2"/>
      <c r="F50" s="2" t="s">
        <v>32</v>
      </c>
      <c r="G50" s="2">
        <v>58</v>
      </c>
      <c r="H50" s="2" t="s">
        <v>68</v>
      </c>
      <c r="I50" s="2">
        <v>45</v>
      </c>
      <c r="J50" s="2"/>
      <c r="K50" s="2" t="s">
        <v>58</v>
      </c>
      <c r="L50" s="2">
        <v>54</v>
      </c>
      <c r="M50" s="2" t="s">
        <v>32</v>
      </c>
      <c r="N50" s="2">
        <v>49</v>
      </c>
    </row>
    <row r="51" spans="1:14" ht="12.75">
      <c r="A51" s="2" t="s">
        <v>32</v>
      </c>
      <c r="B51" s="2">
        <v>57</v>
      </c>
      <c r="C51" s="2" t="s">
        <v>54</v>
      </c>
      <c r="D51" s="2">
        <v>39</v>
      </c>
      <c r="E51" s="2"/>
      <c r="F51" s="2" t="s">
        <v>32</v>
      </c>
      <c r="G51" s="2">
        <v>52</v>
      </c>
      <c r="H51" s="2" t="s">
        <v>69</v>
      </c>
      <c r="I51" s="2">
        <v>35</v>
      </c>
      <c r="J51" s="2"/>
      <c r="K51" s="2" t="s">
        <v>32</v>
      </c>
      <c r="L51" s="2">
        <v>50</v>
      </c>
      <c r="M51" s="2" t="s">
        <v>75</v>
      </c>
      <c r="N51" s="2">
        <v>44</v>
      </c>
    </row>
    <row r="52" spans="1:14" ht="12.75">
      <c r="A52" s="2" t="s">
        <v>55</v>
      </c>
      <c r="B52" s="2">
        <v>66</v>
      </c>
      <c r="C52" s="2" t="s">
        <v>32</v>
      </c>
      <c r="D52" s="2">
        <v>45</v>
      </c>
      <c r="E52" s="2"/>
      <c r="F52" s="2" t="s">
        <v>32</v>
      </c>
      <c r="G52" s="2">
        <v>47</v>
      </c>
      <c r="H52" s="2" t="s">
        <v>70</v>
      </c>
      <c r="I52" s="2">
        <v>33</v>
      </c>
      <c r="J52" s="2"/>
      <c r="K52" s="2" t="s">
        <v>32</v>
      </c>
      <c r="L52" s="2">
        <v>47</v>
      </c>
      <c r="M52" s="2" t="s">
        <v>33</v>
      </c>
      <c r="N52" s="2">
        <v>34</v>
      </c>
    </row>
    <row r="53" spans="1:14" ht="12.75">
      <c r="A53" s="2" t="s">
        <v>32</v>
      </c>
      <c r="B53" s="2">
        <v>57</v>
      </c>
      <c r="C53" s="2" t="s">
        <v>56</v>
      </c>
      <c r="D53" s="2">
        <v>55</v>
      </c>
      <c r="E53" s="2"/>
      <c r="F53" s="2" t="s">
        <v>32</v>
      </c>
      <c r="G53" s="2">
        <v>58</v>
      </c>
      <c r="H53" s="2" t="s">
        <v>72</v>
      </c>
      <c r="I53" s="2">
        <v>22</v>
      </c>
      <c r="J53" s="2"/>
      <c r="K53" s="2" t="s">
        <v>32</v>
      </c>
      <c r="L53" s="2">
        <v>59</v>
      </c>
      <c r="M53" s="2" t="s">
        <v>76</v>
      </c>
      <c r="N53" s="2">
        <v>40</v>
      </c>
    </row>
    <row r="54" spans="1:14" ht="12.75">
      <c r="A54" s="2" t="s">
        <v>32</v>
      </c>
      <c r="B54" s="2">
        <v>59</v>
      </c>
      <c r="C54" s="2" t="s">
        <v>58</v>
      </c>
      <c r="D54" s="2">
        <v>45</v>
      </c>
      <c r="E54" s="2"/>
      <c r="F54" s="2" t="s">
        <v>32</v>
      </c>
      <c r="G54" s="2">
        <v>50</v>
      </c>
      <c r="H54" s="2" t="s">
        <v>57</v>
      </c>
      <c r="I54" s="2">
        <v>33</v>
      </c>
      <c r="J54" s="2"/>
      <c r="K54" s="2" t="s">
        <v>78</v>
      </c>
      <c r="L54" s="2">
        <v>46</v>
      </c>
      <c r="M54" s="2" t="s">
        <v>32</v>
      </c>
      <c r="N54" s="2">
        <v>34</v>
      </c>
    </row>
    <row r="55" spans="1:10" ht="12.75">
      <c r="A55" s="2" t="s">
        <v>32</v>
      </c>
      <c r="B55" s="2">
        <v>56</v>
      </c>
      <c r="C55" s="2" t="s">
        <v>59</v>
      </c>
      <c r="D55" s="2">
        <v>50</v>
      </c>
      <c r="E55" s="2"/>
      <c r="F55" s="2" t="s">
        <v>55</v>
      </c>
      <c r="G55" s="2">
        <v>48</v>
      </c>
      <c r="H55" s="2" t="s">
        <v>32</v>
      </c>
      <c r="I55" s="2">
        <v>27</v>
      </c>
      <c r="J55" s="2"/>
    </row>
    <row r="56" spans="1:10" ht="12.75">
      <c r="A56" s="2" t="s">
        <v>60</v>
      </c>
      <c r="B56" s="2">
        <v>57</v>
      </c>
      <c r="C56" s="2" t="s">
        <v>32</v>
      </c>
      <c r="D56" s="2">
        <v>52</v>
      </c>
      <c r="E56" s="2"/>
      <c r="F56" s="2" t="s">
        <v>32</v>
      </c>
      <c r="G56" s="2">
        <v>54</v>
      </c>
      <c r="H56" s="2" t="s">
        <v>62</v>
      </c>
      <c r="I56" s="2">
        <v>25</v>
      </c>
      <c r="J56" s="2"/>
    </row>
    <row r="57" spans="1:10" ht="12.75">
      <c r="A57" s="2" t="s">
        <v>32</v>
      </c>
      <c r="B57" s="2">
        <v>50</v>
      </c>
      <c r="C57" s="2" t="s">
        <v>61</v>
      </c>
      <c r="D57" s="2">
        <v>24</v>
      </c>
      <c r="E57" s="2"/>
      <c r="F57" s="2" t="s">
        <v>32</v>
      </c>
      <c r="G57" s="2">
        <v>48</v>
      </c>
      <c r="H57" s="2" t="s">
        <v>54</v>
      </c>
      <c r="I57" s="2">
        <v>39</v>
      </c>
      <c r="J57" s="2"/>
    </row>
    <row r="58" spans="1:10" ht="12.75">
      <c r="A58" s="2" t="s">
        <v>62</v>
      </c>
      <c r="B58" s="2">
        <v>66</v>
      </c>
      <c r="C58" s="2" t="s">
        <v>32</v>
      </c>
      <c r="D58" s="2">
        <v>65</v>
      </c>
      <c r="E58" s="2" t="s">
        <v>63</v>
      </c>
      <c r="F58" s="2" t="s">
        <v>32</v>
      </c>
      <c r="G58" s="2">
        <v>61</v>
      </c>
      <c r="H58" s="2" t="s">
        <v>62</v>
      </c>
      <c r="I58" s="2">
        <v>58</v>
      </c>
      <c r="J58" s="2"/>
    </row>
    <row r="59" spans="1:10" ht="12.75">
      <c r="A59" s="2" t="s">
        <v>32</v>
      </c>
      <c r="B59" s="2">
        <v>63</v>
      </c>
      <c r="C59" s="2" t="s">
        <v>65</v>
      </c>
      <c r="D59" s="2">
        <v>18</v>
      </c>
      <c r="E59" s="2"/>
      <c r="F59" s="2" t="s">
        <v>32</v>
      </c>
      <c r="G59" s="2">
        <v>58</v>
      </c>
      <c r="H59" s="2" t="s">
        <v>69</v>
      </c>
      <c r="I59" s="2">
        <v>49</v>
      </c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sheetProtection/>
  <mergeCells count="7">
    <mergeCell ref="E47:J47"/>
    <mergeCell ref="A2:O2"/>
    <mergeCell ref="C20:E20"/>
    <mergeCell ref="A40:O40"/>
    <mergeCell ref="A46:O46"/>
    <mergeCell ref="L24:N24"/>
    <mergeCell ref="A21:O21"/>
  </mergeCells>
  <printOptions horizontalCentered="1" verticalCentered="1"/>
  <pageMargins left="0.75" right="0.75" top="0.67" bottom="0.68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0"/>
  <sheetViews>
    <sheetView zoomScalePageLayoutView="0" workbookViewId="0" topLeftCell="A18">
      <selection activeCell="N46" sqref="N46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9.00390625" style="1" customWidth="1"/>
    <col min="6" max="6" width="20.7109375" style="1" customWidth="1"/>
    <col min="7" max="7" width="10.00390625" style="1" customWidth="1"/>
    <col min="8" max="8" width="17.8515625" style="1" customWidth="1"/>
    <col min="9" max="9" width="12.7109375" style="1" customWidth="1"/>
    <col min="10" max="10" width="7.28125" style="1" customWidth="1"/>
    <col min="11" max="11" width="7.7109375" style="1" customWidth="1"/>
    <col min="12" max="12" width="9.57421875" style="1" customWidth="1"/>
    <col min="13" max="13" width="7.28125" style="1" customWidth="1"/>
    <col min="14" max="14" width="10.00390625" style="1" customWidth="1"/>
    <col min="15" max="15" width="11.28125" style="0" customWidth="1"/>
    <col min="16" max="16" width="11.8515625" style="0" customWidth="1"/>
  </cols>
  <sheetData>
    <row r="2" spans="1:15" ht="12.75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13.5" thickBot="1">
      <c r="F3" s="2"/>
    </row>
    <row r="4" spans="1:16" ht="13.5" thickBot="1">
      <c r="A4" s="17" t="s">
        <v>0</v>
      </c>
      <c r="B4" s="17" t="s">
        <v>1</v>
      </c>
      <c r="C4" s="17" t="s">
        <v>9</v>
      </c>
      <c r="D4" s="17" t="s">
        <v>19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2</v>
      </c>
      <c r="J4" s="17" t="s">
        <v>3</v>
      </c>
      <c r="K4" s="17" t="s">
        <v>4</v>
      </c>
      <c r="L4" s="17" t="s">
        <v>14</v>
      </c>
      <c r="M4" s="17" t="s">
        <v>5</v>
      </c>
      <c r="N4" s="17" t="s">
        <v>18</v>
      </c>
      <c r="O4" s="17" t="s">
        <v>15</v>
      </c>
      <c r="P4" s="12" t="s">
        <v>23</v>
      </c>
    </row>
    <row r="5" spans="1:16" ht="12.75">
      <c r="A5" s="7" t="s">
        <v>35</v>
      </c>
      <c r="B5" s="5">
        <v>19</v>
      </c>
      <c r="C5" s="7">
        <v>93</v>
      </c>
      <c r="D5" s="7">
        <v>165</v>
      </c>
      <c r="E5" s="8">
        <f aca="true" t="shared" si="0" ref="E5:E16">C5/D5</f>
        <v>0.5636363636363636</v>
      </c>
      <c r="F5" s="7">
        <v>0</v>
      </c>
      <c r="G5" s="7">
        <v>1</v>
      </c>
      <c r="H5" s="8">
        <f>F5/G5</f>
        <v>0</v>
      </c>
      <c r="I5" s="7">
        <v>23</v>
      </c>
      <c r="J5" s="7">
        <v>40</v>
      </c>
      <c r="K5" s="8">
        <f aca="true" t="shared" si="1" ref="K5:K16">I5/J5</f>
        <v>0.575</v>
      </c>
      <c r="L5" s="7">
        <v>38</v>
      </c>
      <c r="M5" s="7">
        <v>14</v>
      </c>
      <c r="N5" s="7">
        <v>42</v>
      </c>
      <c r="O5" s="7">
        <f aca="true" t="shared" si="2" ref="O5:O15">(C5*2)+(F5*3)+(I5)</f>
        <v>209</v>
      </c>
      <c r="P5" s="19">
        <f aca="true" t="shared" si="3" ref="P5:P15">O5/B5</f>
        <v>11</v>
      </c>
    </row>
    <row r="6" spans="1:16" ht="12.75">
      <c r="A6" s="7" t="s">
        <v>36</v>
      </c>
      <c r="B6" s="5">
        <v>20</v>
      </c>
      <c r="C6" s="7">
        <v>70</v>
      </c>
      <c r="D6" s="7">
        <v>145</v>
      </c>
      <c r="E6" s="8">
        <f t="shared" si="0"/>
        <v>0.4827586206896552</v>
      </c>
      <c r="F6" s="7">
        <v>0</v>
      </c>
      <c r="G6" s="7">
        <v>1</v>
      </c>
      <c r="H6" s="8">
        <f>F6/G6</f>
        <v>0</v>
      </c>
      <c r="I6" s="7">
        <v>25</v>
      </c>
      <c r="J6" s="7">
        <v>54</v>
      </c>
      <c r="K6" s="8">
        <f t="shared" si="1"/>
        <v>0.46296296296296297</v>
      </c>
      <c r="L6" s="7">
        <v>41</v>
      </c>
      <c r="M6" s="7">
        <v>28</v>
      </c>
      <c r="N6" s="7">
        <v>45</v>
      </c>
      <c r="O6" s="7">
        <f t="shared" si="2"/>
        <v>165</v>
      </c>
      <c r="P6" s="20">
        <f t="shared" si="3"/>
        <v>8.25</v>
      </c>
    </row>
    <row r="7" spans="1:16" ht="12.75">
      <c r="A7" s="7" t="s">
        <v>38</v>
      </c>
      <c r="B7" s="5">
        <v>19</v>
      </c>
      <c r="C7" s="7">
        <v>12</v>
      </c>
      <c r="D7" s="7">
        <v>49</v>
      </c>
      <c r="E7" s="8">
        <f t="shared" si="0"/>
        <v>0.24489795918367346</v>
      </c>
      <c r="F7" s="7">
        <v>17</v>
      </c>
      <c r="G7" s="7">
        <v>78</v>
      </c>
      <c r="H7" s="8">
        <f>F7/G7</f>
        <v>0.21794871794871795</v>
      </c>
      <c r="I7" s="7">
        <v>16</v>
      </c>
      <c r="J7" s="7">
        <v>39</v>
      </c>
      <c r="K7" s="8">
        <f t="shared" si="1"/>
        <v>0.41025641025641024</v>
      </c>
      <c r="L7" s="7">
        <v>12</v>
      </c>
      <c r="M7" s="7">
        <v>34</v>
      </c>
      <c r="N7" s="7">
        <v>61</v>
      </c>
      <c r="O7" s="7">
        <f t="shared" si="2"/>
        <v>91</v>
      </c>
      <c r="P7" s="20">
        <f t="shared" si="3"/>
        <v>4.7894736842105265</v>
      </c>
    </row>
    <row r="8" spans="1:16" ht="12.75">
      <c r="A8" s="7" t="s">
        <v>31</v>
      </c>
      <c r="B8" s="5">
        <v>2</v>
      </c>
      <c r="C8" s="7">
        <v>1</v>
      </c>
      <c r="D8" s="7">
        <v>4</v>
      </c>
      <c r="E8" s="8">
        <f t="shared" si="0"/>
        <v>0.25</v>
      </c>
      <c r="F8" s="7">
        <v>1</v>
      </c>
      <c r="G8" s="7">
        <v>1</v>
      </c>
      <c r="H8" s="8">
        <f>F8/G8</f>
        <v>1</v>
      </c>
      <c r="I8" s="7">
        <v>3</v>
      </c>
      <c r="J8" s="7">
        <v>3</v>
      </c>
      <c r="K8" s="8">
        <f t="shared" si="1"/>
        <v>1</v>
      </c>
      <c r="L8" s="7">
        <v>1</v>
      </c>
      <c r="M8" s="7">
        <v>0</v>
      </c>
      <c r="N8" s="7">
        <v>2</v>
      </c>
      <c r="O8" s="7">
        <f t="shared" si="2"/>
        <v>8</v>
      </c>
      <c r="P8" s="20">
        <f t="shared" si="3"/>
        <v>4</v>
      </c>
    </row>
    <row r="9" spans="1:16" ht="12.75">
      <c r="A9" s="7" t="s">
        <v>37</v>
      </c>
      <c r="B9" s="5">
        <v>20</v>
      </c>
      <c r="C9" s="7">
        <v>33</v>
      </c>
      <c r="D9" s="7">
        <v>108</v>
      </c>
      <c r="E9" s="8">
        <f t="shared" si="0"/>
        <v>0.3055555555555556</v>
      </c>
      <c r="F9" s="7">
        <v>0</v>
      </c>
      <c r="G9" s="7">
        <v>2</v>
      </c>
      <c r="H9" s="8">
        <f>F9/G9</f>
        <v>0</v>
      </c>
      <c r="I9" s="7">
        <v>8</v>
      </c>
      <c r="J9" s="7">
        <v>11</v>
      </c>
      <c r="K9" s="8">
        <f t="shared" si="1"/>
        <v>0.7272727272727273</v>
      </c>
      <c r="L9" s="7">
        <v>28</v>
      </c>
      <c r="M9" s="7">
        <v>21</v>
      </c>
      <c r="N9" s="7">
        <v>37</v>
      </c>
      <c r="O9" s="7">
        <f t="shared" si="2"/>
        <v>74</v>
      </c>
      <c r="P9" s="20">
        <f t="shared" si="3"/>
        <v>3.7</v>
      </c>
    </row>
    <row r="10" spans="1:16" ht="12.75">
      <c r="A10" s="7" t="s">
        <v>39</v>
      </c>
      <c r="B10" s="5">
        <v>17</v>
      </c>
      <c r="C10" s="7">
        <v>26</v>
      </c>
      <c r="D10" s="7">
        <v>62</v>
      </c>
      <c r="E10" s="8">
        <f t="shared" si="0"/>
        <v>0.41935483870967744</v>
      </c>
      <c r="F10" s="7">
        <v>0</v>
      </c>
      <c r="G10" s="7">
        <v>0</v>
      </c>
      <c r="H10" s="8">
        <v>0</v>
      </c>
      <c r="I10" s="7">
        <v>5</v>
      </c>
      <c r="J10" s="7">
        <v>17</v>
      </c>
      <c r="K10" s="8">
        <f t="shared" si="1"/>
        <v>0.29411764705882354</v>
      </c>
      <c r="L10" s="7">
        <v>28</v>
      </c>
      <c r="M10" s="7">
        <v>10</v>
      </c>
      <c r="N10" s="7">
        <v>43</v>
      </c>
      <c r="O10" s="7">
        <f t="shared" si="2"/>
        <v>57</v>
      </c>
      <c r="P10" s="20">
        <f t="shared" si="3"/>
        <v>3.3529411764705883</v>
      </c>
    </row>
    <row r="11" spans="1:16" ht="12.75">
      <c r="A11" s="7" t="s">
        <v>49</v>
      </c>
      <c r="B11" s="5">
        <v>18</v>
      </c>
      <c r="C11" s="7">
        <v>23</v>
      </c>
      <c r="D11" s="7">
        <v>90</v>
      </c>
      <c r="E11" s="8">
        <f t="shared" si="0"/>
        <v>0.25555555555555554</v>
      </c>
      <c r="F11" s="7">
        <v>1</v>
      </c>
      <c r="G11" s="7">
        <v>4</v>
      </c>
      <c r="H11" s="8">
        <f aca="true" t="shared" si="4" ref="H11:H16">F11/G11</f>
        <v>0.25</v>
      </c>
      <c r="I11" s="7">
        <v>7</v>
      </c>
      <c r="J11" s="7">
        <v>12</v>
      </c>
      <c r="K11" s="8">
        <f t="shared" si="1"/>
        <v>0.5833333333333334</v>
      </c>
      <c r="L11" s="7">
        <v>25</v>
      </c>
      <c r="M11" s="7">
        <v>14</v>
      </c>
      <c r="N11" s="7">
        <v>27</v>
      </c>
      <c r="O11" s="7">
        <f t="shared" si="2"/>
        <v>56</v>
      </c>
      <c r="P11" s="20">
        <f t="shared" si="3"/>
        <v>3.111111111111111</v>
      </c>
    </row>
    <row r="12" spans="1:16" ht="12.75">
      <c r="A12" s="7" t="s">
        <v>51</v>
      </c>
      <c r="B12" s="5">
        <v>20</v>
      </c>
      <c r="C12" s="7">
        <v>21</v>
      </c>
      <c r="D12" s="7">
        <v>73</v>
      </c>
      <c r="E12" s="8">
        <f t="shared" si="0"/>
        <v>0.2876712328767123</v>
      </c>
      <c r="F12" s="7">
        <v>2</v>
      </c>
      <c r="G12" s="7">
        <v>5</v>
      </c>
      <c r="H12" s="8">
        <f t="shared" si="4"/>
        <v>0.4</v>
      </c>
      <c r="I12" s="7">
        <v>4</v>
      </c>
      <c r="J12" s="7">
        <v>8</v>
      </c>
      <c r="K12" s="8">
        <f t="shared" si="1"/>
        <v>0.5</v>
      </c>
      <c r="L12" s="7">
        <v>18</v>
      </c>
      <c r="M12" s="7">
        <v>13</v>
      </c>
      <c r="N12" s="7">
        <v>38</v>
      </c>
      <c r="O12" s="7">
        <f t="shared" si="2"/>
        <v>52</v>
      </c>
      <c r="P12" s="20">
        <f t="shared" si="3"/>
        <v>2.6</v>
      </c>
    </row>
    <row r="13" spans="1:16" ht="12.75">
      <c r="A13" s="7" t="s">
        <v>50</v>
      </c>
      <c r="B13" s="5">
        <v>17</v>
      </c>
      <c r="C13" s="7">
        <v>10</v>
      </c>
      <c r="D13" s="7">
        <v>55</v>
      </c>
      <c r="E13" s="8">
        <f t="shared" si="0"/>
        <v>0.18181818181818182</v>
      </c>
      <c r="F13" s="7">
        <v>0</v>
      </c>
      <c r="G13" s="7">
        <v>6</v>
      </c>
      <c r="H13" s="8">
        <f t="shared" si="4"/>
        <v>0</v>
      </c>
      <c r="I13" s="7">
        <v>14</v>
      </c>
      <c r="J13" s="7">
        <v>23</v>
      </c>
      <c r="K13" s="8">
        <f t="shared" si="1"/>
        <v>0.6086956521739131</v>
      </c>
      <c r="L13" s="7">
        <v>13</v>
      </c>
      <c r="M13" s="7">
        <v>5</v>
      </c>
      <c r="N13" s="7">
        <v>25</v>
      </c>
      <c r="O13" s="7">
        <f t="shared" si="2"/>
        <v>34</v>
      </c>
      <c r="P13" s="20">
        <f t="shared" si="3"/>
        <v>2</v>
      </c>
    </row>
    <row r="14" spans="1:16" ht="13.5" thickBot="1">
      <c r="A14" s="7" t="s">
        <v>52</v>
      </c>
      <c r="B14" s="5">
        <v>14</v>
      </c>
      <c r="C14" s="7">
        <v>3</v>
      </c>
      <c r="D14" s="7">
        <v>23</v>
      </c>
      <c r="E14" s="8">
        <f t="shared" si="0"/>
        <v>0.13043478260869565</v>
      </c>
      <c r="F14" s="7">
        <v>0</v>
      </c>
      <c r="G14" s="7">
        <v>1</v>
      </c>
      <c r="H14" s="8">
        <f t="shared" si="4"/>
        <v>0</v>
      </c>
      <c r="I14" s="7">
        <v>1</v>
      </c>
      <c r="J14" s="7">
        <v>2</v>
      </c>
      <c r="K14" s="8">
        <f t="shared" si="1"/>
        <v>0.5</v>
      </c>
      <c r="L14" s="7">
        <v>8</v>
      </c>
      <c r="M14" s="7">
        <v>12</v>
      </c>
      <c r="N14" s="7">
        <v>21</v>
      </c>
      <c r="O14" s="7">
        <f t="shared" si="2"/>
        <v>7</v>
      </c>
      <c r="P14" s="20">
        <f t="shared" si="3"/>
        <v>0.5</v>
      </c>
    </row>
    <row r="15" spans="1:16" ht="13.5" thickBot="1">
      <c r="A15" s="17" t="s">
        <v>20</v>
      </c>
      <c r="B15" s="17">
        <v>20</v>
      </c>
      <c r="C15" s="24">
        <f>SUM(C5:C14)</f>
        <v>292</v>
      </c>
      <c r="D15" s="24">
        <f>SUM(D5:D14)</f>
        <v>774</v>
      </c>
      <c r="E15" s="18">
        <f t="shared" si="0"/>
        <v>0.3772609819121447</v>
      </c>
      <c r="F15" s="24">
        <f>SUM(F5:F14)</f>
        <v>21</v>
      </c>
      <c r="G15" s="24">
        <f>SUM(G5:G14)</f>
        <v>99</v>
      </c>
      <c r="H15" s="18">
        <f t="shared" si="4"/>
        <v>0.21212121212121213</v>
      </c>
      <c r="I15" s="24">
        <f>SUM(I5:I14)</f>
        <v>106</v>
      </c>
      <c r="J15" s="24">
        <f>SUM(J5:J14)</f>
        <v>209</v>
      </c>
      <c r="K15" s="18">
        <f t="shared" si="1"/>
        <v>0.507177033492823</v>
      </c>
      <c r="L15" s="24">
        <f>SUM(L5:L14)</f>
        <v>212</v>
      </c>
      <c r="M15" s="24">
        <f>SUM(M5:M14)</f>
        <v>151</v>
      </c>
      <c r="N15" s="24">
        <f>SUM(N5:N14)</f>
        <v>341</v>
      </c>
      <c r="O15" s="24">
        <f t="shared" si="2"/>
        <v>753</v>
      </c>
      <c r="P15" s="21">
        <f t="shared" si="3"/>
        <v>37.65</v>
      </c>
    </row>
    <row r="16" spans="1:16" ht="13.5" thickBot="1">
      <c r="A16" s="17" t="s">
        <v>21</v>
      </c>
      <c r="B16" s="17"/>
      <c r="C16" s="21">
        <f>C15/B15</f>
        <v>14.6</v>
      </c>
      <c r="D16" s="21">
        <f>D15/B15</f>
        <v>38.7</v>
      </c>
      <c r="E16" s="18">
        <f t="shared" si="0"/>
        <v>0.3772609819121447</v>
      </c>
      <c r="F16" s="21">
        <f>F15/B15</f>
        <v>1.05</v>
      </c>
      <c r="G16" s="21">
        <f>G15/B15</f>
        <v>4.95</v>
      </c>
      <c r="H16" s="18">
        <f t="shared" si="4"/>
        <v>0.21212121212121213</v>
      </c>
      <c r="I16" s="21">
        <f>I15/B15</f>
        <v>5.3</v>
      </c>
      <c r="J16" s="21">
        <f>J15/B15</f>
        <v>10.45</v>
      </c>
      <c r="K16" s="18">
        <f t="shared" si="1"/>
        <v>0.507177033492823</v>
      </c>
      <c r="L16" s="21">
        <f>L15/B15</f>
        <v>10.6</v>
      </c>
      <c r="M16" s="21">
        <f>M15/B15</f>
        <v>7.55</v>
      </c>
      <c r="N16" s="21">
        <f>N15/B15</f>
        <v>17.05</v>
      </c>
      <c r="O16" s="21">
        <f>O15/B15</f>
        <v>37.65</v>
      </c>
      <c r="P16" s="11"/>
    </row>
    <row r="17" spans="1:15" ht="12.75">
      <c r="A17" s="9"/>
      <c r="B17" s="11"/>
      <c r="C17" s="34"/>
      <c r="D17" s="34"/>
      <c r="E17" s="34"/>
      <c r="F17" s="11"/>
      <c r="G17" s="9"/>
      <c r="H17" s="10"/>
      <c r="I17" s="9"/>
      <c r="J17" s="9"/>
      <c r="K17" s="10"/>
      <c r="L17" s="9"/>
      <c r="M17" s="9"/>
      <c r="N17" s="9"/>
      <c r="O17" s="9"/>
    </row>
    <row r="18" spans="1:15" ht="12.75">
      <c r="A18" s="33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 thickBot="1">
      <c r="A20" s="17" t="s">
        <v>0</v>
      </c>
      <c r="B20" s="17" t="s">
        <v>1</v>
      </c>
      <c r="C20" s="17" t="s">
        <v>14</v>
      </c>
      <c r="D20" s="17" t="s">
        <v>6</v>
      </c>
      <c r="E20" s="17" t="s">
        <v>7</v>
      </c>
      <c r="F20" s="17" t="s">
        <v>16</v>
      </c>
      <c r="G20" s="17" t="s">
        <v>17</v>
      </c>
      <c r="H20" s="17" t="s">
        <v>8</v>
      </c>
      <c r="O20" s="1"/>
    </row>
    <row r="21" spans="1:8" ht="12.75">
      <c r="A21" s="7" t="s">
        <v>35</v>
      </c>
      <c r="B21" s="5">
        <v>19</v>
      </c>
      <c r="C21" s="6">
        <v>61</v>
      </c>
      <c r="D21" s="6">
        <v>10</v>
      </c>
      <c r="E21" s="6">
        <v>19</v>
      </c>
      <c r="F21" s="6">
        <v>17</v>
      </c>
      <c r="G21" s="6">
        <v>10</v>
      </c>
      <c r="H21" s="6">
        <v>35</v>
      </c>
    </row>
    <row r="22" spans="1:15" ht="12.75">
      <c r="A22" s="7" t="s">
        <v>39</v>
      </c>
      <c r="B22" s="5">
        <v>17</v>
      </c>
      <c r="C22" s="5">
        <v>54</v>
      </c>
      <c r="D22" s="5">
        <v>38</v>
      </c>
      <c r="E22" s="5">
        <v>7</v>
      </c>
      <c r="F22" s="5">
        <v>10</v>
      </c>
      <c r="G22" s="5">
        <v>10</v>
      </c>
      <c r="H22" s="5">
        <v>24</v>
      </c>
      <c r="J22" s="14"/>
      <c r="K22" s="11"/>
      <c r="L22" s="28"/>
      <c r="M22" s="28"/>
      <c r="N22" s="28"/>
      <c r="O22" s="11"/>
    </row>
    <row r="23" spans="1:15" ht="12.75">
      <c r="A23" s="7" t="s">
        <v>37</v>
      </c>
      <c r="B23" s="5">
        <v>20</v>
      </c>
      <c r="C23" s="5">
        <v>50</v>
      </c>
      <c r="D23" s="5">
        <v>8</v>
      </c>
      <c r="E23" s="5">
        <v>56</v>
      </c>
      <c r="F23" s="5">
        <v>35</v>
      </c>
      <c r="G23" s="5">
        <v>22</v>
      </c>
      <c r="H23" s="5">
        <v>52</v>
      </c>
      <c r="J23" s="13"/>
      <c r="K23" s="11"/>
      <c r="L23" s="28"/>
      <c r="M23" s="28"/>
      <c r="N23" s="28"/>
      <c r="O23" s="11"/>
    </row>
    <row r="24" spans="1:15" ht="12.75">
      <c r="A24" s="7" t="s">
        <v>49</v>
      </c>
      <c r="B24" s="5">
        <v>18</v>
      </c>
      <c r="C24" s="5">
        <v>48</v>
      </c>
      <c r="D24" s="5">
        <v>9</v>
      </c>
      <c r="E24" s="5">
        <v>12</v>
      </c>
      <c r="F24" s="5">
        <v>10</v>
      </c>
      <c r="G24" s="5">
        <v>8</v>
      </c>
      <c r="H24" s="5">
        <v>9</v>
      </c>
      <c r="J24" s="14"/>
      <c r="K24" s="11"/>
      <c r="L24" s="29"/>
      <c r="M24" s="29"/>
      <c r="N24" s="29"/>
      <c r="O24" s="10"/>
    </row>
    <row r="25" spans="1:15" ht="12.75">
      <c r="A25" s="7" t="s">
        <v>36</v>
      </c>
      <c r="B25" s="5">
        <v>20</v>
      </c>
      <c r="C25" s="5">
        <v>41</v>
      </c>
      <c r="D25" s="5">
        <v>5</v>
      </c>
      <c r="E25" s="5">
        <v>49</v>
      </c>
      <c r="F25" s="5">
        <v>31</v>
      </c>
      <c r="G25" s="5">
        <v>15</v>
      </c>
      <c r="H25" s="5">
        <v>46</v>
      </c>
      <c r="J25" s="15"/>
      <c r="K25" s="4"/>
      <c r="L25" s="29"/>
      <c r="M25" s="29"/>
      <c r="N25" s="29"/>
      <c r="O25" s="11"/>
    </row>
    <row r="26" spans="1:11" ht="12.75">
      <c r="A26" s="7" t="s">
        <v>38</v>
      </c>
      <c r="B26" s="5">
        <v>19</v>
      </c>
      <c r="C26" s="5">
        <v>34</v>
      </c>
      <c r="D26" s="5">
        <v>5</v>
      </c>
      <c r="E26" s="5">
        <v>40</v>
      </c>
      <c r="F26" s="5">
        <v>18</v>
      </c>
      <c r="G26" s="5">
        <v>12</v>
      </c>
      <c r="H26" s="5">
        <v>21</v>
      </c>
      <c r="I26" s="30"/>
      <c r="J26" s="31"/>
      <c r="K26" s="3"/>
    </row>
    <row r="27" spans="1:11" ht="12.75">
      <c r="A27" s="7" t="s">
        <v>51</v>
      </c>
      <c r="B27" s="5">
        <v>20</v>
      </c>
      <c r="C27" s="5">
        <v>25</v>
      </c>
      <c r="D27" s="5">
        <v>2</v>
      </c>
      <c r="E27" s="5">
        <v>22</v>
      </c>
      <c r="F27" s="5">
        <v>16</v>
      </c>
      <c r="G27" s="5">
        <v>12</v>
      </c>
      <c r="H27" s="5">
        <v>16</v>
      </c>
      <c r="I27" s="14"/>
      <c r="J27" s="22"/>
      <c r="K27" s="3"/>
    </row>
    <row r="28" spans="1:11" ht="12.75">
      <c r="A28" s="7" t="s">
        <v>52</v>
      </c>
      <c r="B28" s="5">
        <v>14</v>
      </c>
      <c r="C28" s="5">
        <v>14</v>
      </c>
      <c r="D28" s="5">
        <v>1</v>
      </c>
      <c r="E28" s="5">
        <v>16</v>
      </c>
      <c r="F28" s="5">
        <v>16</v>
      </c>
      <c r="G28" s="5">
        <v>15</v>
      </c>
      <c r="H28" s="5">
        <v>12</v>
      </c>
      <c r="I28" s="14"/>
      <c r="J28" s="22"/>
      <c r="K28" s="3"/>
    </row>
    <row r="29" spans="1:11" ht="12.75">
      <c r="A29" s="7" t="s">
        <v>50</v>
      </c>
      <c r="B29" s="5">
        <v>17</v>
      </c>
      <c r="C29" s="5">
        <v>11</v>
      </c>
      <c r="D29" s="5">
        <v>1</v>
      </c>
      <c r="E29" s="5">
        <v>6</v>
      </c>
      <c r="F29" s="5">
        <v>7</v>
      </c>
      <c r="G29" s="5">
        <v>12</v>
      </c>
      <c r="H29" s="5">
        <v>19</v>
      </c>
      <c r="I29" s="14"/>
      <c r="J29" s="22"/>
      <c r="K29" s="3"/>
    </row>
    <row r="30" spans="1:11" ht="13.5" thickBot="1">
      <c r="A30" s="7" t="s">
        <v>31</v>
      </c>
      <c r="B30" s="5">
        <v>2</v>
      </c>
      <c r="C30" s="5">
        <v>5</v>
      </c>
      <c r="D30" s="5">
        <v>1</v>
      </c>
      <c r="E30" s="5">
        <v>1</v>
      </c>
      <c r="F30" s="5">
        <v>0</v>
      </c>
      <c r="G30" s="5">
        <v>0</v>
      </c>
      <c r="H30" s="5">
        <v>0</v>
      </c>
      <c r="I30" s="14"/>
      <c r="J30" s="22"/>
      <c r="K30" s="3"/>
    </row>
    <row r="31" spans="1:8" ht="13.5" thickBot="1">
      <c r="A31" s="17" t="s">
        <v>20</v>
      </c>
      <c r="B31" s="17">
        <v>20</v>
      </c>
      <c r="C31" s="24">
        <f aca="true" t="shared" si="5" ref="C31:H31">SUM(C21:C30)</f>
        <v>343</v>
      </c>
      <c r="D31" s="24">
        <f t="shared" si="5"/>
        <v>80</v>
      </c>
      <c r="E31" s="24">
        <f t="shared" si="5"/>
        <v>228</v>
      </c>
      <c r="F31" s="24">
        <f t="shared" si="5"/>
        <v>160</v>
      </c>
      <c r="G31" s="24">
        <f t="shared" si="5"/>
        <v>116</v>
      </c>
      <c r="H31" s="24">
        <f t="shared" si="5"/>
        <v>234</v>
      </c>
    </row>
    <row r="32" spans="1:8" ht="13.5" thickBot="1">
      <c r="A32" s="17" t="s">
        <v>21</v>
      </c>
      <c r="B32" s="26"/>
      <c r="C32" s="21">
        <f>C31/B31</f>
        <v>17.15</v>
      </c>
      <c r="D32" s="21">
        <f>D31/B31</f>
        <v>4</v>
      </c>
      <c r="E32" s="21">
        <f>E31/B31</f>
        <v>11.4</v>
      </c>
      <c r="F32" s="21">
        <f>F31/B31</f>
        <v>8</v>
      </c>
      <c r="G32" s="21">
        <f>G31/B31</f>
        <v>5.8</v>
      </c>
      <c r="H32" s="21">
        <f>H31/B31</f>
        <v>11.7</v>
      </c>
    </row>
    <row r="34" spans="1:15" ht="12.75">
      <c r="A34" s="33" t="s">
        <v>47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6" ht="13.5" thickBot="1">
      <c r="A36" s="17" t="s">
        <v>0</v>
      </c>
      <c r="B36" s="17" t="s">
        <v>1</v>
      </c>
      <c r="C36" s="17" t="s">
        <v>9</v>
      </c>
      <c r="D36" s="17" t="s">
        <v>19</v>
      </c>
      <c r="E36" s="17" t="s">
        <v>10</v>
      </c>
      <c r="F36" s="17" t="s">
        <v>11</v>
      </c>
      <c r="G36" s="17" t="s">
        <v>12</v>
      </c>
      <c r="H36" s="17" t="s">
        <v>13</v>
      </c>
      <c r="I36" s="17" t="s">
        <v>2</v>
      </c>
      <c r="J36" s="17" t="s">
        <v>3</v>
      </c>
      <c r="K36" s="17" t="s">
        <v>4</v>
      </c>
      <c r="L36" s="17" t="s">
        <v>14</v>
      </c>
      <c r="M36" s="17" t="s">
        <v>7</v>
      </c>
      <c r="N36" s="17" t="s">
        <v>6</v>
      </c>
      <c r="O36" s="17" t="s">
        <v>18</v>
      </c>
      <c r="P36" s="17" t="s">
        <v>15</v>
      </c>
    </row>
    <row r="37" spans="1:16" ht="13.5" thickBot="1">
      <c r="A37" s="17" t="s">
        <v>22</v>
      </c>
      <c r="B37" s="17">
        <v>20</v>
      </c>
      <c r="C37" s="24">
        <v>157</v>
      </c>
      <c r="D37" s="24">
        <v>585</v>
      </c>
      <c r="E37" s="18">
        <f>C37/D37</f>
        <v>0.26837606837606837</v>
      </c>
      <c r="F37" s="17">
        <v>30</v>
      </c>
      <c r="G37" s="17">
        <v>188</v>
      </c>
      <c r="H37" s="18">
        <f>F37/G37</f>
        <v>0.1595744680851064</v>
      </c>
      <c r="I37" s="17">
        <v>113</v>
      </c>
      <c r="J37" s="17">
        <v>221</v>
      </c>
      <c r="K37" s="18">
        <f>I37/J37</f>
        <v>0.5113122171945701</v>
      </c>
      <c r="L37" s="17">
        <v>451</v>
      </c>
      <c r="M37" s="17">
        <v>201</v>
      </c>
      <c r="N37" s="17">
        <v>35</v>
      </c>
      <c r="O37" s="17">
        <v>371</v>
      </c>
      <c r="P37" s="17">
        <f>(C37*2)+(F37*3)+(I37)</f>
        <v>517</v>
      </c>
    </row>
    <row r="38" spans="1:16" ht="13.5" thickBot="1">
      <c r="A38" s="17" t="s">
        <v>21</v>
      </c>
      <c r="B38" s="17"/>
      <c r="C38" s="21">
        <f>C37/B37</f>
        <v>7.85</v>
      </c>
      <c r="D38" s="21">
        <f>D37/B37</f>
        <v>29.25</v>
      </c>
      <c r="E38" s="18">
        <f>C38/D38</f>
        <v>0.26837606837606837</v>
      </c>
      <c r="F38" s="21">
        <f>F37/B37</f>
        <v>1.5</v>
      </c>
      <c r="G38" s="21">
        <f>G37/B37</f>
        <v>9.4</v>
      </c>
      <c r="H38" s="18">
        <f>F38/G38</f>
        <v>0.15957446808510636</v>
      </c>
      <c r="I38" s="21">
        <f>I37/B37</f>
        <v>5.65</v>
      </c>
      <c r="J38" s="21">
        <f>J37/B37</f>
        <v>11.05</v>
      </c>
      <c r="K38" s="18">
        <f>I38/J38</f>
        <v>0.5113122171945701</v>
      </c>
      <c r="L38" s="21">
        <f>L37/B37</f>
        <v>22.55</v>
      </c>
      <c r="M38" s="21">
        <f>M37/B37</f>
        <v>10.05</v>
      </c>
      <c r="N38" s="21">
        <f>N37/B37</f>
        <v>1.75</v>
      </c>
      <c r="O38" s="21">
        <f>O37/B37</f>
        <v>18.55</v>
      </c>
      <c r="P38" s="21">
        <f>P37/B37</f>
        <v>25.85</v>
      </c>
    </row>
    <row r="40" spans="1:15" ht="12.75">
      <c r="A40" s="33" t="s">
        <v>48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2.75">
      <c r="A41" s="2"/>
      <c r="B41" s="2"/>
      <c r="C41" s="2"/>
      <c r="D41" s="2"/>
      <c r="E41" s="35" t="s">
        <v>73</v>
      </c>
      <c r="F41" s="35"/>
      <c r="G41" s="35"/>
      <c r="H41" s="35"/>
      <c r="I41" s="35"/>
      <c r="J41" s="2"/>
      <c r="K41" s="2"/>
      <c r="L41" s="2"/>
      <c r="M41" s="2"/>
      <c r="N41" s="2"/>
      <c r="O41" s="2"/>
    </row>
    <row r="42" spans="1:10" ht="12.75">
      <c r="A42" s="2" t="s">
        <v>32</v>
      </c>
      <c r="B42" s="2">
        <v>36</v>
      </c>
      <c r="C42" s="2" t="s">
        <v>33</v>
      </c>
      <c r="D42" s="2">
        <v>20</v>
      </c>
      <c r="E42" s="2"/>
      <c r="F42" s="2" t="s">
        <v>32</v>
      </c>
      <c r="G42" s="2">
        <v>45</v>
      </c>
      <c r="H42" s="2" t="s">
        <v>66</v>
      </c>
      <c r="I42" s="2">
        <v>24</v>
      </c>
      <c r="J42" s="2"/>
    </row>
    <row r="43" spans="1:10" ht="12.75">
      <c r="A43" s="2" t="s">
        <v>32</v>
      </c>
      <c r="B43" s="2">
        <v>46</v>
      </c>
      <c r="C43" s="2" t="s">
        <v>34</v>
      </c>
      <c r="D43" s="2">
        <v>14</v>
      </c>
      <c r="E43" s="2"/>
      <c r="F43" s="2" t="s">
        <v>32</v>
      </c>
      <c r="G43" s="2">
        <v>40</v>
      </c>
      <c r="H43" s="2" t="s">
        <v>67</v>
      </c>
      <c r="I43" s="2">
        <v>8</v>
      </c>
      <c r="J43" s="2"/>
    </row>
    <row r="44" spans="1:10" ht="12.75">
      <c r="A44" s="2" t="s">
        <v>32</v>
      </c>
      <c r="B44" s="2">
        <v>40</v>
      </c>
      <c r="C44" s="2" t="s">
        <v>53</v>
      </c>
      <c r="D44" s="2">
        <v>20</v>
      </c>
      <c r="E44" s="2"/>
      <c r="F44" s="2" t="s">
        <v>32</v>
      </c>
      <c r="G44" s="2">
        <v>46</v>
      </c>
      <c r="H44" s="2" t="s">
        <v>68</v>
      </c>
      <c r="I44" s="2">
        <v>22</v>
      </c>
      <c r="J44" s="2"/>
    </row>
    <row r="45" spans="1:10" ht="12.75">
      <c r="A45" s="2" t="s">
        <v>32</v>
      </c>
      <c r="B45" s="2">
        <v>34</v>
      </c>
      <c r="C45" s="2" t="s">
        <v>54</v>
      </c>
      <c r="D45" s="2">
        <v>24</v>
      </c>
      <c r="E45" s="2"/>
      <c r="F45" s="2" t="s">
        <v>32</v>
      </c>
      <c r="G45" s="2">
        <v>32</v>
      </c>
      <c r="H45" s="2" t="s">
        <v>69</v>
      </c>
      <c r="I45" s="2">
        <v>22</v>
      </c>
      <c r="J45" s="2"/>
    </row>
    <row r="46" spans="1:10" ht="12.75">
      <c r="A46" s="2" t="s">
        <v>55</v>
      </c>
      <c r="B46" s="2">
        <v>47</v>
      </c>
      <c r="C46" s="2" t="s">
        <v>32</v>
      </c>
      <c r="D46" s="2">
        <v>40</v>
      </c>
      <c r="E46" s="2"/>
      <c r="F46" s="2" t="s">
        <v>70</v>
      </c>
      <c r="G46" s="2">
        <v>58</v>
      </c>
      <c r="H46" s="2" t="s">
        <v>32</v>
      </c>
      <c r="I46" s="2">
        <v>54</v>
      </c>
      <c r="J46" s="2" t="s">
        <v>71</v>
      </c>
    </row>
    <row r="47" spans="1:10" ht="12.75">
      <c r="A47" s="2" t="s">
        <v>32</v>
      </c>
      <c r="B47" s="2">
        <v>29</v>
      </c>
      <c r="C47" s="2" t="s">
        <v>57</v>
      </c>
      <c r="D47" s="2">
        <v>26</v>
      </c>
      <c r="E47" s="2"/>
      <c r="F47" s="2" t="s">
        <v>32</v>
      </c>
      <c r="G47" s="2">
        <v>54</v>
      </c>
      <c r="H47" s="2" t="s">
        <v>72</v>
      </c>
      <c r="I47" s="2">
        <v>13</v>
      </c>
      <c r="J47" s="2"/>
    </row>
    <row r="48" spans="1:10" ht="12.75">
      <c r="A48" s="2" t="s">
        <v>32</v>
      </c>
      <c r="B48" s="2">
        <v>34</v>
      </c>
      <c r="C48" s="2" t="s">
        <v>58</v>
      </c>
      <c r="D48" s="2">
        <v>29</v>
      </c>
      <c r="E48" s="2"/>
      <c r="F48" s="2" t="s">
        <v>57</v>
      </c>
      <c r="G48" s="2">
        <v>34</v>
      </c>
      <c r="H48" s="2" t="s">
        <v>32</v>
      </c>
      <c r="I48" s="2">
        <v>30</v>
      </c>
      <c r="J48" s="2"/>
    </row>
    <row r="49" spans="1:10" ht="12.75">
      <c r="A49" s="2" t="s">
        <v>59</v>
      </c>
      <c r="B49" s="2">
        <v>35</v>
      </c>
      <c r="C49" s="2" t="s">
        <v>32</v>
      </c>
      <c r="D49" s="2">
        <v>29</v>
      </c>
      <c r="E49" s="2"/>
      <c r="F49" s="2" t="s">
        <v>55</v>
      </c>
      <c r="G49" s="2">
        <v>35</v>
      </c>
      <c r="H49" s="2" t="s">
        <v>32</v>
      </c>
      <c r="I49" s="2">
        <v>33</v>
      </c>
      <c r="J49" s="2"/>
    </row>
    <row r="50" spans="1:10" ht="12.75">
      <c r="A50" s="2" t="s">
        <v>32</v>
      </c>
      <c r="B50" s="2">
        <v>29</v>
      </c>
      <c r="C50" s="2" t="s">
        <v>64</v>
      </c>
      <c r="D50" s="2">
        <v>23</v>
      </c>
      <c r="E50" s="2"/>
      <c r="F50" s="2" t="s">
        <v>62</v>
      </c>
      <c r="G50" s="2">
        <v>27</v>
      </c>
      <c r="H50" s="2" t="s">
        <v>32</v>
      </c>
      <c r="I50" s="2">
        <v>21</v>
      </c>
      <c r="J50" s="2"/>
    </row>
    <row r="51" spans="1:10" ht="12.75">
      <c r="A51" s="2" t="s">
        <v>32</v>
      </c>
      <c r="B51" s="2">
        <v>47</v>
      </c>
      <c r="C51" s="2" t="s">
        <v>65</v>
      </c>
      <c r="D51" s="2">
        <v>14</v>
      </c>
      <c r="E51" s="2"/>
      <c r="F51" s="2" t="s">
        <v>32</v>
      </c>
      <c r="G51" s="2">
        <v>35</v>
      </c>
      <c r="H51" s="2" t="s">
        <v>54</v>
      </c>
      <c r="I51" s="2">
        <v>22</v>
      </c>
      <c r="J51" s="2"/>
    </row>
    <row r="52" spans="5:10" ht="12.75"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sheetProtection/>
  <mergeCells count="6">
    <mergeCell ref="E41:I41"/>
    <mergeCell ref="A2:O2"/>
    <mergeCell ref="C17:E17"/>
    <mergeCell ref="A34:O34"/>
    <mergeCell ref="A40:O40"/>
    <mergeCell ref="A18:O18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Kevin Kaminski</cp:lastModifiedBy>
  <cp:lastPrinted>2013-03-03T15:16:54Z</cp:lastPrinted>
  <dcterms:created xsi:type="dcterms:W3CDTF">2003-12-03T15:29:11Z</dcterms:created>
  <dcterms:modified xsi:type="dcterms:W3CDTF">2013-03-10T17:28:18Z</dcterms:modified>
  <cp:category/>
  <cp:version/>
  <cp:contentType/>
  <cp:contentStatus/>
</cp:coreProperties>
</file>