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310" activeTab="1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<sst xmlns="http://schemas.openxmlformats.org/spreadsheetml/2006/main" count="236" uniqueCount="72">
  <si>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</si>
  <si>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</si>
  <si>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</si>
  <si>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</si>
  <si>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</si>
  <si>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</si>
  <si>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</si>
  <si>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</si>
  <si>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</si>
  <si>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</si>
  <si>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</si>
  <si>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</si>
  <si>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</si>
  <si>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</si>
  <si>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</si>
  <si>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</si>
  <si>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</si>
  <si>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</si>
  <si>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</si>
  <si>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</si>
  <si>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</si>
  <si>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</si>
  <si>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</si>
  <si>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</si>
  <si>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Jenny Bishop</t>
  </si>
  <si>
    <t>Maddy Parker</t>
  </si>
  <si>
    <t>Sarah Sherman</t>
  </si>
  <si>
    <t>Georgie Mizell</t>
  </si>
  <si>
    <t>Kelsey Watson</t>
  </si>
  <si>
    <t>Kelly Glatthorn</t>
  </si>
  <si>
    <t>Jenna Carroll</t>
  </si>
  <si>
    <t>Kara Steinke</t>
  </si>
  <si>
    <t>Rachael Picozzi</t>
  </si>
  <si>
    <t>Amber Szkaradnik</t>
  </si>
  <si>
    <t>Methacton</t>
  </si>
  <si>
    <t>2011-12 Methacton Warrior Varsity Offensive Stats</t>
  </si>
  <si>
    <t>2011-12 Methacton Warrior Varsity Defensive Stats</t>
  </si>
  <si>
    <t>2011-12 Methacton Warrior Varsity Opponents Stats</t>
  </si>
  <si>
    <t>2011-12 Methacton Warrior Varsity Game Results</t>
  </si>
  <si>
    <t>Downingtown West</t>
  </si>
  <si>
    <t>Plymouth Whitemarsh</t>
  </si>
  <si>
    <t>2011-12 Methacton Warrior JV Game Results</t>
  </si>
  <si>
    <t>2011-12 Methacton Warrior JV Defensive Stats</t>
  </si>
  <si>
    <t>2011-12 Methacton Warrior JV Offensive Stats</t>
  </si>
  <si>
    <t>Gabby Falcone</t>
  </si>
  <si>
    <t>Tejarra Ellis</t>
  </si>
  <si>
    <t>Casey Reid</t>
  </si>
  <si>
    <t>Kyra Dubost</t>
  </si>
  <si>
    <t>Sarah Picozzi</t>
  </si>
  <si>
    <t>2011-12 Methacton Warrior JV Opponents Stats</t>
  </si>
  <si>
    <t>Owen J. Roberts</t>
  </si>
  <si>
    <t>Stef Sherr</t>
  </si>
  <si>
    <t xml:space="preserve">Owen J. Roberts </t>
  </si>
  <si>
    <t>Spring-Ford</t>
  </si>
  <si>
    <t>Neumann-Goretti</t>
  </si>
  <si>
    <t>Boyertown</t>
  </si>
  <si>
    <t>Perkiomen Valley</t>
  </si>
  <si>
    <t>Upper Dublin</t>
  </si>
  <si>
    <t>Central Regional</t>
  </si>
  <si>
    <t>Our Lady of Mercy</t>
  </si>
  <si>
    <t>Wissahickon</t>
  </si>
  <si>
    <t xml:space="preserve">Upper Perkiomen </t>
  </si>
  <si>
    <t>Upper Perkiomen</t>
  </si>
  <si>
    <t>Phoenixville</t>
  </si>
  <si>
    <t>Pope John Paul II</t>
  </si>
  <si>
    <t>Pottstown</t>
  </si>
  <si>
    <t>Pottsgrove</t>
  </si>
  <si>
    <t>Freire Charter</t>
  </si>
  <si>
    <t xml:space="preserve">Perkiomen Valley </t>
  </si>
  <si>
    <t xml:space="preserve">            (22 Games: Record 17-5 Overall/11-2 League)</t>
  </si>
  <si>
    <t>Souderton</t>
  </si>
  <si>
    <t xml:space="preserve">                    (20 Games: Record 13-7 Overall/9-4 League)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</si>
</sst>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workbookViewId="0" topLeftCell="A1">
      <selection activeCell="H76" sqref="H76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7.8515625" style="1" customWidth="1"/>
    <col min="12" max="12" width="10.00390625" style="1" customWidth="1"/>
    <col min="13" max="13" width="13.0039062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3.5" thickBot="1">
      <c r="F3" s="2"/>
    </row>
    <row r="4" spans="1:16" ht="13.5" thickBot="1">
      <c r="A4" s="26" t="s">
        <v>0</v>
      </c>
      <c r="B4" s="11" t="s">
        <v>1</v>
      </c>
      <c r="C4" s="7" t="s">
        <v>9</v>
      </c>
      <c r="D4" s="7" t="s">
        <v>19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2</v>
      </c>
      <c r="J4" s="7" t="s">
        <v>3</v>
      </c>
      <c r="K4" s="7" t="s">
        <v>4</v>
      </c>
      <c r="L4" s="7" t="s">
        <v>14</v>
      </c>
      <c r="M4" s="7" t="s">
        <v>5</v>
      </c>
      <c r="N4" s="7" t="s">
        <v>18</v>
      </c>
      <c r="O4" s="7" t="s">
        <v>15</v>
      </c>
      <c r="P4" s="7" t="s">
        <v>23</v>
      </c>
    </row>
    <row r="5" spans="1:16" ht="12.75">
      <c r="A5" s="9" t="s">
        <v>29</v>
      </c>
      <c r="B5" s="9">
        <v>22</v>
      </c>
      <c r="C5" s="9">
        <v>71</v>
      </c>
      <c r="D5" s="9">
        <v>172</v>
      </c>
      <c r="E5" s="10">
        <f aca="true" t="shared" si="0" ref="E5:E19">C5/D5</f>
        <v>0.4127906976744186</v>
      </c>
      <c r="F5" s="9">
        <v>21</v>
      </c>
      <c r="G5" s="9">
        <v>74</v>
      </c>
      <c r="H5" s="10">
        <f>F5/G5</f>
        <v>0.28378378378378377</v>
      </c>
      <c r="I5" s="9">
        <v>39</v>
      </c>
      <c r="J5" s="9">
        <v>60</v>
      </c>
      <c r="K5" s="10">
        <f aca="true" t="shared" si="1" ref="K5:K15">I5/J5</f>
        <v>0.65</v>
      </c>
      <c r="L5" s="9">
        <v>10</v>
      </c>
      <c r="M5" s="9">
        <v>46</v>
      </c>
      <c r="N5" s="9">
        <v>79</v>
      </c>
      <c r="O5" s="9">
        <f aca="true" t="shared" si="2" ref="O5:O21">(C5*2)+(F5*3)+(I5)</f>
        <v>244</v>
      </c>
      <c r="P5" s="37">
        <f aca="true" t="shared" si="3" ref="P5:P21">O5/B5</f>
        <v>11.090909090909092</v>
      </c>
    </row>
    <row r="6" spans="1:16" ht="12.75">
      <c r="A6" s="9" t="s">
        <v>28</v>
      </c>
      <c r="B6" s="9">
        <v>22</v>
      </c>
      <c r="C6" s="9">
        <v>86</v>
      </c>
      <c r="D6" s="9">
        <v>208</v>
      </c>
      <c r="E6" s="10">
        <f t="shared" si="0"/>
        <v>0.41346153846153844</v>
      </c>
      <c r="F6" s="9">
        <v>0</v>
      </c>
      <c r="G6" s="9">
        <v>1</v>
      </c>
      <c r="H6" s="10">
        <v>0</v>
      </c>
      <c r="I6" s="9">
        <v>55</v>
      </c>
      <c r="J6" s="9">
        <v>83</v>
      </c>
      <c r="K6" s="10">
        <f t="shared" si="1"/>
        <v>0.6626506024096386</v>
      </c>
      <c r="L6" s="9">
        <v>71</v>
      </c>
      <c r="M6" s="9">
        <v>45</v>
      </c>
      <c r="N6" s="9">
        <v>70</v>
      </c>
      <c r="O6" s="9">
        <f t="shared" si="2"/>
        <v>227</v>
      </c>
      <c r="P6" s="37">
        <f t="shared" si="3"/>
        <v>10.318181818181818</v>
      </c>
    </row>
    <row r="7" spans="1:16" ht="12.75">
      <c r="A7" s="9" t="s">
        <v>30</v>
      </c>
      <c r="B7" s="9">
        <v>22</v>
      </c>
      <c r="C7" s="9">
        <v>75</v>
      </c>
      <c r="D7" s="9">
        <v>154</v>
      </c>
      <c r="E7" s="10">
        <f t="shared" si="0"/>
        <v>0.487012987012987</v>
      </c>
      <c r="F7" s="9">
        <v>0</v>
      </c>
      <c r="G7" s="9">
        <v>2</v>
      </c>
      <c r="H7" s="10">
        <v>0</v>
      </c>
      <c r="I7" s="9">
        <v>52</v>
      </c>
      <c r="J7" s="9">
        <v>78</v>
      </c>
      <c r="K7" s="10">
        <f t="shared" si="1"/>
        <v>0.6666666666666666</v>
      </c>
      <c r="L7" s="9">
        <v>40</v>
      </c>
      <c r="M7" s="9">
        <v>18</v>
      </c>
      <c r="N7" s="9">
        <v>35</v>
      </c>
      <c r="O7" s="9">
        <f t="shared" si="2"/>
        <v>202</v>
      </c>
      <c r="P7" s="37">
        <f t="shared" si="3"/>
        <v>9.181818181818182</v>
      </c>
    </row>
    <row r="8" spans="1:16" ht="12.75">
      <c r="A8" s="9" t="s">
        <v>25</v>
      </c>
      <c r="B8" s="9">
        <v>19</v>
      </c>
      <c r="C8" s="9">
        <v>58</v>
      </c>
      <c r="D8" s="9">
        <v>121</v>
      </c>
      <c r="E8" s="10">
        <f t="shared" si="0"/>
        <v>0.4793388429752066</v>
      </c>
      <c r="F8" s="9">
        <v>5</v>
      </c>
      <c r="G8" s="9">
        <v>22</v>
      </c>
      <c r="H8" s="10">
        <f>F8/G8</f>
        <v>0.22727272727272727</v>
      </c>
      <c r="I8" s="9">
        <v>23</v>
      </c>
      <c r="J8" s="9">
        <v>39</v>
      </c>
      <c r="K8" s="10">
        <f t="shared" si="1"/>
        <v>0.5897435897435898</v>
      </c>
      <c r="L8" s="9">
        <v>22</v>
      </c>
      <c r="M8" s="9">
        <v>46</v>
      </c>
      <c r="N8" s="9">
        <v>40</v>
      </c>
      <c r="O8" s="9">
        <f t="shared" si="2"/>
        <v>154</v>
      </c>
      <c r="P8" s="37">
        <f t="shared" si="3"/>
        <v>8.105263157894736</v>
      </c>
    </row>
    <row r="9" spans="1:16" ht="12.75">
      <c r="A9" s="9" t="s">
        <v>31</v>
      </c>
      <c r="B9" s="9">
        <v>22</v>
      </c>
      <c r="C9" s="9">
        <v>31</v>
      </c>
      <c r="D9" s="9">
        <v>72</v>
      </c>
      <c r="E9" s="10">
        <f t="shared" si="0"/>
        <v>0.4305555555555556</v>
      </c>
      <c r="F9" s="9">
        <v>6</v>
      </c>
      <c r="G9" s="9">
        <v>23</v>
      </c>
      <c r="H9" s="10">
        <f>F9/G9</f>
        <v>0.2608695652173913</v>
      </c>
      <c r="I9" s="9">
        <v>48</v>
      </c>
      <c r="J9" s="9">
        <v>69</v>
      </c>
      <c r="K9" s="10">
        <f t="shared" si="1"/>
        <v>0.6956521739130435</v>
      </c>
      <c r="L9" s="9">
        <v>8</v>
      </c>
      <c r="M9" s="9">
        <v>32</v>
      </c>
      <c r="N9" s="9">
        <v>56</v>
      </c>
      <c r="O9" s="9">
        <f t="shared" si="2"/>
        <v>128</v>
      </c>
      <c r="P9" s="37">
        <f t="shared" si="3"/>
        <v>5.818181818181818</v>
      </c>
    </row>
    <row r="10" spans="1:16" ht="12.75">
      <c r="A10" s="9" t="s">
        <v>26</v>
      </c>
      <c r="B10" s="9">
        <v>22</v>
      </c>
      <c r="C10" s="9">
        <v>6</v>
      </c>
      <c r="D10" s="9">
        <v>23</v>
      </c>
      <c r="E10" s="10">
        <f t="shared" si="0"/>
        <v>0.2608695652173913</v>
      </c>
      <c r="F10" s="9">
        <v>14</v>
      </c>
      <c r="G10" s="9">
        <v>66</v>
      </c>
      <c r="H10" s="10">
        <f>F10/G10</f>
        <v>0.21212121212121213</v>
      </c>
      <c r="I10" s="9">
        <v>4</v>
      </c>
      <c r="J10" s="9">
        <v>12</v>
      </c>
      <c r="K10" s="10">
        <f t="shared" si="1"/>
        <v>0.3333333333333333</v>
      </c>
      <c r="L10" s="9">
        <v>11</v>
      </c>
      <c r="M10" s="9">
        <v>13</v>
      </c>
      <c r="N10" s="9">
        <v>19</v>
      </c>
      <c r="O10" s="9">
        <f t="shared" si="2"/>
        <v>58</v>
      </c>
      <c r="P10" s="37">
        <f t="shared" si="3"/>
        <v>2.6363636363636362</v>
      </c>
    </row>
    <row r="11" spans="1:16" ht="12.75">
      <c r="A11" s="9" t="s">
        <v>32</v>
      </c>
      <c r="B11" s="9">
        <v>20</v>
      </c>
      <c r="C11" s="9">
        <v>19</v>
      </c>
      <c r="D11" s="9">
        <v>50</v>
      </c>
      <c r="E11" s="10">
        <f t="shared" si="0"/>
        <v>0.38</v>
      </c>
      <c r="F11" s="9">
        <v>0</v>
      </c>
      <c r="G11" s="9">
        <v>0</v>
      </c>
      <c r="H11" s="10">
        <v>0</v>
      </c>
      <c r="I11" s="9">
        <v>9</v>
      </c>
      <c r="J11" s="9">
        <v>13</v>
      </c>
      <c r="K11" s="10">
        <f t="shared" si="1"/>
        <v>0.6923076923076923</v>
      </c>
      <c r="L11" s="9">
        <v>16</v>
      </c>
      <c r="M11" s="9">
        <v>7</v>
      </c>
      <c r="N11" s="9">
        <v>21</v>
      </c>
      <c r="O11" s="9">
        <f t="shared" si="2"/>
        <v>47</v>
      </c>
      <c r="P11" s="37">
        <f t="shared" si="3"/>
        <v>2.35</v>
      </c>
    </row>
    <row r="12" spans="1:16" ht="12.75">
      <c r="A12" s="9" t="s">
        <v>24</v>
      </c>
      <c r="B12" s="9">
        <v>18</v>
      </c>
      <c r="C12" s="9">
        <v>15</v>
      </c>
      <c r="D12" s="9">
        <v>50</v>
      </c>
      <c r="E12" s="10">
        <f t="shared" si="0"/>
        <v>0.3</v>
      </c>
      <c r="F12" s="9">
        <v>0</v>
      </c>
      <c r="G12" s="9">
        <v>0</v>
      </c>
      <c r="H12" s="10">
        <v>0</v>
      </c>
      <c r="I12" s="9">
        <v>8</v>
      </c>
      <c r="J12" s="9">
        <v>13</v>
      </c>
      <c r="K12" s="10">
        <f t="shared" si="1"/>
        <v>0.6153846153846154</v>
      </c>
      <c r="L12" s="9">
        <v>32</v>
      </c>
      <c r="M12" s="9">
        <v>5</v>
      </c>
      <c r="N12" s="9">
        <v>23</v>
      </c>
      <c r="O12" s="9">
        <f t="shared" si="2"/>
        <v>38</v>
      </c>
      <c r="P12" s="37">
        <f t="shared" si="3"/>
        <v>2.111111111111111</v>
      </c>
    </row>
    <row r="13" spans="1:16" ht="12.75">
      <c r="A13" s="9" t="s">
        <v>51</v>
      </c>
      <c r="B13" s="9">
        <v>15</v>
      </c>
      <c r="C13" s="9">
        <v>4</v>
      </c>
      <c r="D13" s="9">
        <v>7</v>
      </c>
      <c r="E13" s="10">
        <f t="shared" si="0"/>
        <v>0.5714285714285714</v>
      </c>
      <c r="F13" s="9">
        <v>1</v>
      </c>
      <c r="G13" s="9">
        <v>9</v>
      </c>
      <c r="H13" s="10">
        <f>F13/G13</f>
        <v>0.1111111111111111</v>
      </c>
      <c r="I13" s="9">
        <v>1</v>
      </c>
      <c r="J13" s="9">
        <v>2</v>
      </c>
      <c r="K13" s="10">
        <f t="shared" si="1"/>
        <v>0.5</v>
      </c>
      <c r="L13" s="9">
        <v>3</v>
      </c>
      <c r="M13" s="9">
        <v>1</v>
      </c>
      <c r="N13" s="9">
        <v>6</v>
      </c>
      <c r="O13" s="9">
        <f t="shared" si="2"/>
        <v>12</v>
      </c>
      <c r="P13" s="37">
        <f t="shared" si="3"/>
        <v>0.8</v>
      </c>
    </row>
    <row r="14" spans="1:16" ht="12.75">
      <c r="A14" s="9" t="s">
        <v>45</v>
      </c>
      <c r="B14" s="9">
        <v>9</v>
      </c>
      <c r="C14" s="9">
        <v>3</v>
      </c>
      <c r="D14" s="9">
        <v>6</v>
      </c>
      <c r="E14" s="10">
        <f t="shared" si="0"/>
        <v>0.5</v>
      </c>
      <c r="F14" s="9">
        <v>0</v>
      </c>
      <c r="G14" s="9">
        <v>0</v>
      </c>
      <c r="H14" s="10">
        <v>0</v>
      </c>
      <c r="I14" s="9">
        <v>0</v>
      </c>
      <c r="J14" s="9">
        <v>2</v>
      </c>
      <c r="K14" s="10">
        <f t="shared" si="1"/>
        <v>0</v>
      </c>
      <c r="L14" s="9">
        <v>2</v>
      </c>
      <c r="M14" s="9">
        <v>1</v>
      </c>
      <c r="N14" s="9">
        <v>5</v>
      </c>
      <c r="O14" s="9">
        <f t="shared" si="2"/>
        <v>6</v>
      </c>
      <c r="P14" s="37">
        <f t="shared" si="3"/>
        <v>0.6666666666666666</v>
      </c>
    </row>
    <row r="15" spans="1:16" ht="12.75">
      <c r="A15" s="9" t="s">
        <v>27</v>
      </c>
      <c r="B15" s="9">
        <v>12</v>
      </c>
      <c r="C15" s="9">
        <v>3</v>
      </c>
      <c r="D15" s="9">
        <v>11</v>
      </c>
      <c r="E15" s="10">
        <f t="shared" si="0"/>
        <v>0.2727272727272727</v>
      </c>
      <c r="F15" s="9">
        <v>0</v>
      </c>
      <c r="G15" s="9">
        <v>0</v>
      </c>
      <c r="H15" s="10">
        <v>0</v>
      </c>
      <c r="I15" s="9">
        <v>0</v>
      </c>
      <c r="J15" s="9">
        <v>2</v>
      </c>
      <c r="K15" s="10">
        <f t="shared" si="1"/>
        <v>0</v>
      </c>
      <c r="L15" s="9">
        <v>2</v>
      </c>
      <c r="M15" s="9">
        <v>0</v>
      </c>
      <c r="N15" s="9">
        <v>4</v>
      </c>
      <c r="O15" s="9">
        <f t="shared" si="2"/>
        <v>6</v>
      </c>
      <c r="P15" s="37">
        <f t="shared" si="3"/>
        <v>0.5</v>
      </c>
    </row>
    <row r="16" spans="1:16" ht="12.75">
      <c r="A16" s="9" t="s">
        <v>44</v>
      </c>
      <c r="B16" s="9">
        <v>6</v>
      </c>
      <c r="C16" s="9">
        <v>1</v>
      </c>
      <c r="D16" s="9">
        <v>3</v>
      </c>
      <c r="E16" s="10">
        <f t="shared" si="0"/>
        <v>0.3333333333333333</v>
      </c>
      <c r="F16" s="9">
        <v>0</v>
      </c>
      <c r="G16" s="9">
        <v>0</v>
      </c>
      <c r="H16" s="10">
        <v>0</v>
      </c>
      <c r="I16" s="9">
        <v>0</v>
      </c>
      <c r="J16" s="9">
        <v>0</v>
      </c>
      <c r="K16" s="10">
        <v>0</v>
      </c>
      <c r="L16" s="9">
        <v>1</v>
      </c>
      <c r="M16" s="9">
        <v>1</v>
      </c>
      <c r="N16" s="9">
        <v>1</v>
      </c>
      <c r="O16" s="9">
        <f t="shared" si="2"/>
        <v>2</v>
      </c>
      <c r="P16" s="37">
        <f t="shared" si="3"/>
        <v>0.3333333333333333</v>
      </c>
    </row>
    <row r="17" spans="1:16" ht="12.75">
      <c r="A17" s="9" t="s">
        <v>33</v>
      </c>
      <c r="B17" s="9">
        <v>6</v>
      </c>
      <c r="C17" s="9">
        <v>1</v>
      </c>
      <c r="D17" s="9">
        <v>3</v>
      </c>
      <c r="E17" s="10">
        <f t="shared" si="0"/>
        <v>0.3333333333333333</v>
      </c>
      <c r="F17" s="9">
        <v>0</v>
      </c>
      <c r="G17" s="9">
        <v>0</v>
      </c>
      <c r="H17" s="10">
        <v>0</v>
      </c>
      <c r="I17" s="9">
        <v>0</v>
      </c>
      <c r="J17" s="9">
        <v>2</v>
      </c>
      <c r="K17" s="10">
        <f>I17/J17</f>
        <v>0</v>
      </c>
      <c r="L17" s="9">
        <v>0</v>
      </c>
      <c r="M17" s="9">
        <v>0</v>
      </c>
      <c r="N17" s="9">
        <v>0</v>
      </c>
      <c r="O17" s="9">
        <f t="shared" si="2"/>
        <v>2</v>
      </c>
      <c r="P17" s="37">
        <f t="shared" si="3"/>
        <v>0.3333333333333333</v>
      </c>
    </row>
    <row r="18" spans="1:16" ht="12.75">
      <c r="A18" s="9" t="s">
        <v>46</v>
      </c>
      <c r="B18" s="9">
        <v>4</v>
      </c>
      <c r="C18" s="9">
        <v>0</v>
      </c>
      <c r="D18" s="9">
        <v>1</v>
      </c>
      <c r="E18" s="10">
        <f t="shared" si="0"/>
        <v>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0</v>
      </c>
      <c r="M18" s="9">
        <v>1</v>
      </c>
      <c r="N18" s="9">
        <v>1</v>
      </c>
      <c r="O18" s="9">
        <f t="shared" si="2"/>
        <v>0</v>
      </c>
      <c r="P18" s="37">
        <f t="shared" si="3"/>
        <v>0</v>
      </c>
    </row>
    <row r="19" spans="1:16" ht="12.75">
      <c r="A19" s="9" t="s">
        <v>47</v>
      </c>
      <c r="B19" s="9">
        <v>3</v>
      </c>
      <c r="C19" s="9">
        <v>0</v>
      </c>
      <c r="D19" s="9">
        <v>1</v>
      </c>
      <c r="E19" s="10">
        <f t="shared" si="0"/>
        <v>0</v>
      </c>
      <c r="F19" s="9">
        <v>0</v>
      </c>
      <c r="G19" s="9">
        <v>1</v>
      </c>
      <c r="H19" s="10">
        <f>F19/G19</f>
        <v>0</v>
      </c>
      <c r="I19" s="9">
        <v>0</v>
      </c>
      <c r="J19" s="9">
        <v>0</v>
      </c>
      <c r="K19" s="10">
        <v>0</v>
      </c>
      <c r="L19" s="9">
        <v>0</v>
      </c>
      <c r="M19" s="9">
        <v>0</v>
      </c>
      <c r="N19" s="9">
        <v>2</v>
      </c>
      <c r="O19" s="9">
        <f t="shared" si="2"/>
        <v>0</v>
      </c>
      <c r="P19" s="37">
        <f t="shared" si="3"/>
        <v>0</v>
      </c>
    </row>
    <row r="20" spans="1:16" ht="13.5" thickBot="1">
      <c r="A20" s="9" t="s">
        <v>48</v>
      </c>
      <c r="B20" s="9">
        <v>3</v>
      </c>
      <c r="C20" s="9">
        <v>0</v>
      </c>
      <c r="D20" s="9">
        <v>0</v>
      </c>
      <c r="E20" s="10">
        <v>0</v>
      </c>
      <c r="F20" s="9">
        <v>0</v>
      </c>
      <c r="G20" s="9">
        <v>0</v>
      </c>
      <c r="H20" s="10">
        <v>0</v>
      </c>
      <c r="I20" s="9">
        <v>0</v>
      </c>
      <c r="J20" s="9">
        <v>0</v>
      </c>
      <c r="K20" s="10">
        <v>0</v>
      </c>
      <c r="L20" s="9">
        <v>0</v>
      </c>
      <c r="M20" s="9">
        <v>0</v>
      </c>
      <c r="N20" s="9">
        <v>2</v>
      </c>
      <c r="O20" s="9">
        <f t="shared" si="2"/>
        <v>0</v>
      </c>
      <c r="P20" s="37">
        <f t="shared" si="3"/>
        <v>0</v>
      </c>
    </row>
    <row r="21" spans="1:16" ht="13.5" thickBot="1">
      <c r="A21" s="19" t="s">
        <v>20</v>
      </c>
      <c r="B21" s="20">
        <v>22</v>
      </c>
      <c r="C21" s="34">
        <f>SUM(C5:C20)</f>
        <v>373</v>
      </c>
      <c r="D21" s="34">
        <f>SUM(D5:D20)</f>
        <v>882</v>
      </c>
      <c r="E21" s="31">
        <f>C21/D21</f>
        <v>0.42290249433106575</v>
      </c>
      <c r="F21" s="34">
        <f>SUM(F5:F20)</f>
        <v>47</v>
      </c>
      <c r="G21" s="34">
        <f>SUM(G5:G20)</f>
        <v>198</v>
      </c>
      <c r="H21" s="31">
        <f>F21/G21</f>
        <v>0.23737373737373738</v>
      </c>
      <c r="I21" s="34">
        <f>SUM(I5:I20)</f>
        <v>239</v>
      </c>
      <c r="J21" s="34">
        <f>SUM(J5:J20)</f>
        <v>375</v>
      </c>
      <c r="K21" s="31">
        <f>I21/J21</f>
        <v>0.6373333333333333</v>
      </c>
      <c r="L21" s="34">
        <f>SUM(L5:L20)</f>
        <v>218</v>
      </c>
      <c r="M21" s="34">
        <f>SUM(M5:M20)</f>
        <v>216</v>
      </c>
      <c r="N21" s="34">
        <f>SUM(N5:N20)</f>
        <v>364</v>
      </c>
      <c r="O21" s="35">
        <f t="shared" si="2"/>
        <v>1126</v>
      </c>
      <c r="P21" s="38">
        <f t="shared" si="3"/>
        <v>51.18181818181818</v>
      </c>
    </row>
    <row r="22" spans="1:16" ht="13.5" thickBot="1">
      <c r="A22" s="15" t="s">
        <v>21</v>
      </c>
      <c r="B22" s="7"/>
      <c r="C22" s="27">
        <f>C21/B21</f>
        <v>16.954545454545453</v>
      </c>
      <c r="D22" s="27">
        <f>D21/B21</f>
        <v>40.09090909090909</v>
      </c>
      <c r="E22" s="32">
        <f>C22/D22</f>
        <v>0.4229024943310657</v>
      </c>
      <c r="F22" s="28">
        <f>F21/B21</f>
        <v>2.1363636363636362</v>
      </c>
      <c r="G22" s="28">
        <f>G21/B21</f>
        <v>9</v>
      </c>
      <c r="H22" s="33">
        <f>F22/G22</f>
        <v>0.23737373737373735</v>
      </c>
      <c r="I22" s="29">
        <f>I21/B21</f>
        <v>10.863636363636363</v>
      </c>
      <c r="J22" s="28">
        <f>J21/B21</f>
        <v>17.045454545454547</v>
      </c>
      <c r="K22" s="33">
        <f>I22/J22</f>
        <v>0.6373333333333333</v>
      </c>
      <c r="L22" s="29">
        <f>L21/B21</f>
        <v>9.909090909090908</v>
      </c>
      <c r="M22" s="27">
        <f>M21/B21</f>
        <v>9.818181818181818</v>
      </c>
      <c r="N22" s="27">
        <f>N21/B21</f>
        <v>16.545454545454547</v>
      </c>
      <c r="O22" s="30">
        <f>O21/B21</f>
        <v>51.18181818181818</v>
      </c>
      <c r="P22" s="14"/>
    </row>
    <row r="23" spans="1:15" ht="12.75">
      <c r="A23" s="12"/>
      <c r="B23" s="14"/>
      <c r="C23" s="42"/>
      <c r="D23" s="42"/>
      <c r="E23" s="42"/>
      <c r="F23" s="14"/>
      <c r="G23" s="12"/>
      <c r="H23" s="13"/>
      <c r="I23" s="12"/>
      <c r="J23" s="12"/>
      <c r="K23" s="13"/>
      <c r="L23" s="12"/>
      <c r="M23" s="12"/>
      <c r="N23" s="12"/>
      <c r="O23" s="12"/>
    </row>
    <row r="24" spans="1:15" ht="12.75">
      <c r="A24" s="41" t="s">
        <v>36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15" t="s">
        <v>0</v>
      </c>
      <c r="B26" s="7" t="s">
        <v>1</v>
      </c>
      <c r="C26" s="7" t="s">
        <v>14</v>
      </c>
      <c r="D26" s="7" t="s">
        <v>6</v>
      </c>
      <c r="E26" s="7" t="s">
        <v>7</v>
      </c>
      <c r="F26" s="7" t="s">
        <v>16</v>
      </c>
      <c r="G26" s="7" t="s">
        <v>17</v>
      </c>
      <c r="H26" s="8" t="s">
        <v>8</v>
      </c>
      <c r="O26" s="1"/>
    </row>
    <row r="27" spans="1:15" ht="12.75">
      <c r="A27" s="9" t="s">
        <v>28</v>
      </c>
      <c r="B27" s="6">
        <v>22</v>
      </c>
      <c r="C27" s="5">
        <v>109</v>
      </c>
      <c r="D27" s="5">
        <v>18</v>
      </c>
      <c r="E27" s="5">
        <v>70</v>
      </c>
      <c r="F27" s="5">
        <v>31</v>
      </c>
      <c r="G27" s="5">
        <v>35</v>
      </c>
      <c r="H27" s="5">
        <v>41</v>
      </c>
      <c r="J27" s="17"/>
      <c r="K27" s="14"/>
      <c r="L27" s="42"/>
      <c r="M27" s="42"/>
      <c r="N27" s="42"/>
      <c r="O27" s="13"/>
    </row>
    <row r="28" spans="1:8" ht="12.75">
      <c r="A28" s="9" t="s">
        <v>30</v>
      </c>
      <c r="B28" s="6">
        <v>22</v>
      </c>
      <c r="C28" s="9">
        <v>76</v>
      </c>
      <c r="D28" s="9">
        <v>28</v>
      </c>
      <c r="E28" s="9">
        <v>22</v>
      </c>
      <c r="F28" s="9">
        <v>8</v>
      </c>
      <c r="G28" s="9">
        <v>18</v>
      </c>
      <c r="H28" s="9">
        <v>56</v>
      </c>
    </row>
    <row r="29" spans="1:8" ht="12.75">
      <c r="A29" s="9" t="s">
        <v>29</v>
      </c>
      <c r="B29" s="9">
        <v>22</v>
      </c>
      <c r="C29" s="9">
        <v>61</v>
      </c>
      <c r="D29" s="9">
        <v>3</v>
      </c>
      <c r="E29" s="9">
        <v>69</v>
      </c>
      <c r="F29" s="9">
        <v>37</v>
      </c>
      <c r="G29" s="9">
        <v>7</v>
      </c>
      <c r="H29" s="9">
        <v>28</v>
      </c>
    </row>
    <row r="30" spans="1:8" ht="12.75">
      <c r="A30" s="9" t="s">
        <v>25</v>
      </c>
      <c r="B30" s="9">
        <v>19</v>
      </c>
      <c r="C30" s="9">
        <v>51</v>
      </c>
      <c r="D30" s="9">
        <v>8</v>
      </c>
      <c r="E30" s="9">
        <v>51</v>
      </c>
      <c r="F30" s="9">
        <v>20</v>
      </c>
      <c r="G30" s="9">
        <v>30</v>
      </c>
      <c r="H30" s="9">
        <v>43</v>
      </c>
    </row>
    <row r="31" spans="1:8" ht="12.75">
      <c r="A31" s="9" t="s">
        <v>26</v>
      </c>
      <c r="B31" s="9">
        <v>22</v>
      </c>
      <c r="C31" s="9">
        <v>36</v>
      </c>
      <c r="D31" s="9">
        <v>2</v>
      </c>
      <c r="E31" s="9">
        <v>14</v>
      </c>
      <c r="F31" s="9">
        <v>7</v>
      </c>
      <c r="G31" s="9">
        <v>9</v>
      </c>
      <c r="H31" s="9">
        <v>13</v>
      </c>
    </row>
    <row r="32" spans="1:8" ht="12.75">
      <c r="A32" s="9" t="s">
        <v>24</v>
      </c>
      <c r="B32" s="9">
        <v>18</v>
      </c>
      <c r="C32" s="9">
        <v>31</v>
      </c>
      <c r="D32" s="9">
        <v>6</v>
      </c>
      <c r="E32" s="9">
        <v>6</v>
      </c>
      <c r="F32" s="9">
        <v>11</v>
      </c>
      <c r="G32" s="9">
        <v>11</v>
      </c>
      <c r="H32" s="9">
        <v>22</v>
      </c>
    </row>
    <row r="33" spans="1:8" ht="12.75">
      <c r="A33" s="9" t="s">
        <v>31</v>
      </c>
      <c r="B33" s="9">
        <v>22</v>
      </c>
      <c r="C33" s="9">
        <v>29</v>
      </c>
      <c r="D33" s="9">
        <v>4</v>
      </c>
      <c r="E33" s="9">
        <v>34</v>
      </c>
      <c r="F33" s="9">
        <v>24</v>
      </c>
      <c r="G33" s="9">
        <v>8</v>
      </c>
      <c r="H33" s="9">
        <v>33</v>
      </c>
    </row>
    <row r="34" spans="1:8" ht="12.75">
      <c r="A34" s="9" t="s">
        <v>32</v>
      </c>
      <c r="B34" s="9">
        <v>20</v>
      </c>
      <c r="C34" s="9">
        <v>19</v>
      </c>
      <c r="D34" s="9">
        <v>2</v>
      </c>
      <c r="E34" s="9">
        <v>10</v>
      </c>
      <c r="F34" s="9">
        <v>9</v>
      </c>
      <c r="G34" s="9">
        <v>17</v>
      </c>
      <c r="H34" s="9">
        <v>24</v>
      </c>
    </row>
    <row r="35" spans="1:8" ht="12.75">
      <c r="A35" s="9" t="s">
        <v>51</v>
      </c>
      <c r="B35" s="9">
        <v>15</v>
      </c>
      <c r="C35" s="9">
        <v>6</v>
      </c>
      <c r="D35" s="9">
        <v>0</v>
      </c>
      <c r="E35" s="9">
        <v>2</v>
      </c>
      <c r="F35" s="9">
        <v>2</v>
      </c>
      <c r="G35" s="9">
        <v>3</v>
      </c>
      <c r="H35" s="9">
        <v>2</v>
      </c>
    </row>
    <row r="36" spans="1:8" ht="12.75">
      <c r="A36" s="9" t="s">
        <v>27</v>
      </c>
      <c r="B36" s="9">
        <v>12</v>
      </c>
      <c r="C36" s="9">
        <v>6</v>
      </c>
      <c r="D36" s="9">
        <v>0</v>
      </c>
      <c r="E36" s="9">
        <v>0</v>
      </c>
      <c r="F36" s="9">
        <v>1</v>
      </c>
      <c r="G36" s="9">
        <v>2</v>
      </c>
      <c r="H36" s="9">
        <v>7</v>
      </c>
    </row>
    <row r="37" spans="1:8" ht="12.75">
      <c r="A37" s="9" t="s">
        <v>44</v>
      </c>
      <c r="B37" s="9">
        <v>6</v>
      </c>
      <c r="C37" s="9">
        <v>4</v>
      </c>
      <c r="D37" s="9">
        <v>0</v>
      </c>
      <c r="E37" s="9">
        <v>0</v>
      </c>
      <c r="F37" s="9">
        <v>2</v>
      </c>
      <c r="G37" s="9">
        <v>2</v>
      </c>
      <c r="H37" s="9">
        <v>4</v>
      </c>
    </row>
    <row r="38" spans="1:8" ht="12.75">
      <c r="A38" s="9" t="s">
        <v>33</v>
      </c>
      <c r="B38" s="9">
        <v>6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.75">
      <c r="A39" s="9" t="s">
        <v>45</v>
      </c>
      <c r="B39" s="9">
        <v>9</v>
      </c>
      <c r="C39" s="9">
        <v>1</v>
      </c>
      <c r="D39" s="9">
        <v>0</v>
      </c>
      <c r="E39" s="9">
        <v>2</v>
      </c>
      <c r="F39" s="9">
        <v>1</v>
      </c>
      <c r="G39" s="9">
        <v>0</v>
      </c>
      <c r="H39" s="9">
        <v>2</v>
      </c>
    </row>
    <row r="40" spans="1:8" ht="12.75">
      <c r="A40" s="9" t="s">
        <v>47</v>
      </c>
      <c r="B40" s="9">
        <v>3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</row>
    <row r="41" spans="1:8" ht="12.75">
      <c r="A41" s="9" t="s">
        <v>48</v>
      </c>
      <c r="B41" s="9">
        <v>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3.5" thickBot="1">
      <c r="A42" s="9" t="s">
        <v>46</v>
      </c>
      <c r="B42" s="9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3.5" thickBot="1">
      <c r="A43" s="22" t="s">
        <v>20</v>
      </c>
      <c r="B43" s="21">
        <v>22</v>
      </c>
      <c r="C43" s="34">
        <f aca="true" t="shared" si="4" ref="C43:H43">SUM(C27:C42)</f>
        <v>433</v>
      </c>
      <c r="D43" s="34">
        <f t="shared" si="4"/>
        <v>71</v>
      </c>
      <c r="E43" s="34">
        <f t="shared" si="4"/>
        <v>280</v>
      </c>
      <c r="F43" s="34">
        <f t="shared" si="4"/>
        <v>153</v>
      </c>
      <c r="G43" s="34">
        <f t="shared" si="4"/>
        <v>142</v>
      </c>
      <c r="H43" s="35">
        <f t="shared" si="4"/>
        <v>276</v>
      </c>
    </row>
    <row r="44" spans="1:8" ht="13.5" thickBot="1">
      <c r="A44" s="15" t="s">
        <v>21</v>
      </c>
      <c r="B44" s="24"/>
      <c r="C44" s="27">
        <f>C43/B43</f>
        <v>19.681818181818183</v>
      </c>
      <c r="D44" s="27">
        <f>D43/B43</f>
        <v>3.227272727272727</v>
      </c>
      <c r="E44" s="27">
        <f>E43/B43</f>
        <v>12.727272727272727</v>
      </c>
      <c r="F44" s="27">
        <f>F43/B43</f>
        <v>6.954545454545454</v>
      </c>
      <c r="G44" s="27">
        <f>G43/B43</f>
        <v>6.454545454545454</v>
      </c>
      <c r="H44" s="30">
        <f>H43/B43</f>
        <v>12.545454545454545</v>
      </c>
    </row>
    <row r="46" spans="1:15" ht="12.75">
      <c r="A46" s="41" t="s">
        <v>37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ht="13.5" thickBot="1">
      <c r="A48" s="26" t="s">
        <v>0</v>
      </c>
      <c r="B48" s="11" t="s">
        <v>1</v>
      </c>
      <c r="C48" s="7" t="s">
        <v>9</v>
      </c>
      <c r="D48" s="7" t="s">
        <v>19</v>
      </c>
      <c r="E48" s="7" t="s">
        <v>10</v>
      </c>
      <c r="F48" s="7" t="s">
        <v>11</v>
      </c>
      <c r="G48" s="7" t="s">
        <v>12</v>
      </c>
      <c r="H48" s="7" t="s">
        <v>13</v>
      </c>
      <c r="I48" s="7" t="s">
        <v>2</v>
      </c>
      <c r="J48" s="7" t="s">
        <v>3</v>
      </c>
      <c r="K48" s="7" t="s">
        <v>4</v>
      </c>
      <c r="L48" s="7" t="s">
        <v>14</v>
      </c>
      <c r="M48" s="7" t="s">
        <v>7</v>
      </c>
      <c r="N48" s="7" t="s">
        <v>6</v>
      </c>
      <c r="O48" s="7" t="s">
        <v>18</v>
      </c>
      <c r="P48" s="8" t="s">
        <v>15</v>
      </c>
    </row>
    <row r="49" spans="1:16" ht="13.5" thickBot="1">
      <c r="A49" s="25" t="s">
        <v>22</v>
      </c>
      <c r="B49" s="20">
        <v>22</v>
      </c>
      <c r="C49" s="34">
        <v>246</v>
      </c>
      <c r="D49" s="34">
        <v>800</v>
      </c>
      <c r="E49" s="31">
        <f>C49/D49</f>
        <v>0.3075</v>
      </c>
      <c r="F49" s="21">
        <v>51</v>
      </c>
      <c r="G49" s="21">
        <v>290</v>
      </c>
      <c r="H49" s="31">
        <f>F49/G49</f>
        <v>0.17586206896551723</v>
      </c>
      <c r="I49" s="21">
        <v>170</v>
      </c>
      <c r="J49" s="21">
        <v>284</v>
      </c>
      <c r="K49" s="31">
        <f>I49/J49</f>
        <v>0.5985915492957746</v>
      </c>
      <c r="L49" s="21">
        <v>599</v>
      </c>
      <c r="M49" s="21">
        <v>216</v>
      </c>
      <c r="N49" s="21">
        <v>62</v>
      </c>
      <c r="O49" s="21">
        <v>442</v>
      </c>
      <c r="P49" s="23">
        <f>(C49*2)+(F49*3)+(I49)</f>
        <v>815</v>
      </c>
    </row>
    <row r="50" spans="1:16" ht="13.5" thickBot="1">
      <c r="A50" s="15" t="s">
        <v>21</v>
      </c>
      <c r="B50" s="7"/>
      <c r="C50" s="27">
        <f>C49/B49</f>
        <v>11.181818181818182</v>
      </c>
      <c r="D50" s="27">
        <f>D49/B49</f>
        <v>36.36363636363637</v>
      </c>
      <c r="E50" s="32">
        <f>C50/D50</f>
        <v>0.3075</v>
      </c>
      <c r="F50" s="27">
        <f>F49/B49</f>
        <v>2.3181818181818183</v>
      </c>
      <c r="G50" s="27">
        <f>G49/B49</f>
        <v>13.181818181818182</v>
      </c>
      <c r="H50" s="32">
        <f>F50/G50</f>
        <v>0.17586206896551726</v>
      </c>
      <c r="I50" s="29">
        <f>I49/B49</f>
        <v>7.7272727272727275</v>
      </c>
      <c r="J50" s="28">
        <f>J49/B49</f>
        <v>12.909090909090908</v>
      </c>
      <c r="K50" s="33">
        <f>I50/J50</f>
        <v>0.5985915492957747</v>
      </c>
      <c r="L50" s="29">
        <f>L49/B49</f>
        <v>27.227272727272727</v>
      </c>
      <c r="M50" s="27">
        <f>M49/B49</f>
        <v>9.818181818181818</v>
      </c>
      <c r="N50" s="27">
        <f>N49/B49</f>
        <v>2.8181818181818183</v>
      </c>
      <c r="O50" s="30">
        <f>O49/B49</f>
        <v>20.09090909090909</v>
      </c>
      <c r="P50" s="30">
        <f>P49/B49</f>
        <v>37.04545454545455</v>
      </c>
    </row>
    <row r="52" spans="1:15" ht="12.75">
      <c r="A52" s="41" t="s">
        <v>38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>
      <c r="A53" s="2"/>
      <c r="B53" s="2"/>
      <c r="C53" s="2"/>
      <c r="D53" s="2"/>
      <c r="E53" s="40" t="s">
        <v>69</v>
      </c>
      <c r="F53" s="40"/>
      <c r="G53" s="40"/>
      <c r="H53" s="40"/>
      <c r="I53" s="40"/>
      <c r="J53" s="2"/>
      <c r="K53" s="2"/>
      <c r="L53" s="2"/>
      <c r="M53" s="2"/>
      <c r="N53" s="2"/>
      <c r="O53" s="2"/>
    </row>
    <row r="54" spans="1:10" ht="12.75">
      <c r="A54" s="2" t="s">
        <v>39</v>
      </c>
      <c r="B54" s="2">
        <v>42</v>
      </c>
      <c r="C54" s="2" t="s">
        <v>34</v>
      </c>
      <c r="D54" s="2">
        <v>36</v>
      </c>
      <c r="E54" s="2"/>
      <c r="F54" s="2" t="s">
        <v>34</v>
      </c>
      <c r="G54" s="2">
        <v>60</v>
      </c>
      <c r="H54" s="2" t="s">
        <v>63</v>
      </c>
      <c r="I54" s="2">
        <v>38</v>
      </c>
      <c r="J54" s="2"/>
    </row>
    <row r="55" spans="1:14" ht="12.75">
      <c r="A55" s="2" t="s">
        <v>40</v>
      </c>
      <c r="B55" s="2">
        <v>56</v>
      </c>
      <c r="C55" s="2" t="s">
        <v>34</v>
      </c>
      <c r="D55" s="2">
        <v>44</v>
      </c>
      <c r="E55" s="2"/>
      <c r="F55" s="2" t="s">
        <v>34</v>
      </c>
      <c r="G55" s="2">
        <v>59</v>
      </c>
      <c r="H55" s="2" t="s">
        <v>64</v>
      </c>
      <c r="I55" s="2">
        <v>30</v>
      </c>
      <c r="J55" s="2"/>
      <c r="K55" s="2"/>
      <c r="L55" s="2"/>
      <c r="M55" s="2"/>
      <c r="N55" s="2"/>
    </row>
    <row r="56" spans="1:14" ht="12.75">
      <c r="A56" s="2" t="s">
        <v>34</v>
      </c>
      <c r="B56" s="2">
        <v>65</v>
      </c>
      <c r="C56" s="2" t="s">
        <v>50</v>
      </c>
      <c r="D56" s="2">
        <v>31</v>
      </c>
      <c r="E56" s="2"/>
      <c r="F56" s="2" t="s">
        <v>34</v>
      </c>
      <c r="G56" s="2">
        <v>75</v>
      </c>
      <c r="H56" s="2" t="s">
        <v>65</v>
      </c>
      <c r="I56" s="2">
        <v>25</v>
      </c>
      <c r="J56" s="2"/>
      <c r="K56" s="2"/>
      <c r="L56" s="2"/>
      <c r="M56" s="2"/>
      <c r="N56" s="2"/>
    </row>
    <row r="57" spans="1:14" ht="12.75">
      <c r="A57" s="2" t="s">
        <v>53</v>
      </c>
      <c r="B57" s="2">
        <v>60</v>
      </c>
      <c r="C57" s="2" t="s">
        <v>34</v>
      </c>
      <c r="D57" s="2">
        <v>39</v>
      </c>
      <c r="E57" s="2"/>
      <c r="F57" s="2" t="s">
        <v>34</v>
      </c>
      <c r="G57" s="2">
        <v>61</v>
      </c>
      <c r="H57" s="2" t="s">
        <v>66</v>
      </c>
      <c r="I57" s="2">
        <v>19</v>
      </c>
      <c r="J57" s="2"/>
      <c r="K57" s="2"/>
      <c r="L57" s="2"/>
      <c r="M57" s="2"/>
      <c r="N57" s="2"/>
    </row>
    <row r="58" spans="1:14" ht="12.75">
      <c r="A58" s="2" t="s">
        <v>34</v>
      </c>
      <c r="B58" s="2">
        <v>46</v>
      </c>
      <c r="C58" s="2" t="s">
        <v>54</v>
      </c>
      <c r="D58" s="2">
        <v>29</v>
      </c>
      <c r="E58" s="2"/>
      <c r="F58" s="2" t="s">
        <v>34</v>
      </c>
      <c r="G58" s="2">
        <v>53</v>
      </c>
      <c r="H58" s="2" t="s">
        <v>67</v>
      </c>
      <c r="I58" s="2">
        <v>33</v>
      </c>
      <c r="J58" s="2"/>
      <c r="K58" s="2"/>
      <c r="L58" s="2"/>
      <c r="M58" s="2"/>
      <c r="N58" s="2"/>
    </row>
    <row r="59" spans="1:10" ht="12.75">
      <c r="A59" s="2" t="s">
        <v>34</v>
      </c>
      <c r="B59" s="2">
        <v>43</v>
      </c>
      <c r="C59" s="2" t="s">
        <v>55</v>
      </c>
      <c r="D59" s="2">
        <v>28</v>
      </c>
      <c r="E59" s="2"/>
      <c r="F59" s="2" t="s">
        <v>34</v>
      </c>
      <c r="G59" s="2">
        <v>72</v>
      </c>
      <c r="H59" s="2" t="s">
        <v>50</v>
      </c>
      <c r="I59" s="2">
        <v>41</v>
      </c>
      <c r="J59" s="2"/>
    </row>
    <row r="60" spans="1:10" ht="12.75">
      <c r="A60" s="2" t="s">
        <v>34</v>
      </c>
      <c r="B60" s="2">
        <v>52</v>
      </c>
      <c r="C60" s="2" t="s">
        <v>56</v>
      </c>
      <c r="D60" s="2">
        <v>36</v>
      </c>
      <c r="E60" s="2"/>
      <c r="F60" s="2" t="s">
        <v>53</v>
      </c>
      <c r="G60" s="2">
        <v>58</v>
      </c>
      <c r="H60" s="2" t="s">
        <v>34</v>
      </c>
      <c r="I60" s="2">
        <v>45</v>
      </c>
      <c r="J60" s="2"/>
    </row>
    <row r="61" spans="1:10" ht="12.75">
      <c r="A61" s="2" t="s">
        <v>57</v>
      </c>
      <c r="B61" s="2">
        <v>54</v>
      </c>
      <c r="C61" s="2" t="s">
        <v>34</v>
      </c>
      <c r="D61" s="2">
        <v>42</v>
      </c>
      <c r="E61" s="2"/>
      <c r="F61" s="2" t="s">
        <v>34</v>
      </c>
      <c r="G61" s="2">
        <v>47</v>
      </c>
      <c r="H61" s="2" t="s">
        <v>55</v>
      </c>
      <c r="I61" s="2">
        <v>38</v>
      </c>
      <c r="J61" s="2"/>
    </row>
    <row r="62" spans="1:10" ht="12.75">
      <c r="A62" s="2" t="s">
        <v>34</v>
      </c>
      <c r="B62" s="2">
        <v>48</v>
      </c>
      <c r="C62" s="2" t="s">
        <v>58</v>
      </c>
      <c r="D62" s="2">
        <v>24</v>
      </c>
      <c r="E62" s="2"/>
      <c r="F62" s="2" t="s">
        <v>34</v>
      </c>
      <c r="G62" s="2">
        <v>55</v>
      </c>
      <c r="H62" s="2" t="s">
        <v>68</v>
      </c>
      <c r="I62" s="2">
        <v>48</v>
      </c>
      <c r="J62" s="2"/>
    </row>
    <row r="63" spans="1:10" ht="12.75">
      <c r="A63" s="2" t="s">
        <v>34</v>
      </c>
      <c r="B63" s="2">
        <v>35</v>
      </c>
      <c r="C63" s="2" t="s">
        <v>59</v>
      </c>
      <c r="D63" s="2">
        <v>33</v>
      </c>
      <c r="E63" s="2"/>
      <c r="F63" s="2" t="s">
        <v>34</v>
      </c>
      <c r="G63" s="2">
        <v>52</v>
      </c>
      <c r="H63" s="2" t="s">
        <v>70</v>
      </c>
      <c r="I63" s="2">
        <v>43</v>
      </c>
      <c r="J63" s="2"/>
    </row>
    <row r="64" spans="1:10" ht="12.75">
      <c r="A64" s="2" t="s">
        <v>34</v>
      </c>
      <c r="B64" s="2">
        <v>42</v>
      </c>
      <c r="C64" s="2" t="s">
        <v>60</v>
      </c>
      <c r="D64" s="2">
        <v>25</v>
      </c>
      <c r="E64" s="2"/>
      <c r="F64" s="2"/>
      <c r="G64" s="2"/>
      <c r="H64" s="2"/>
      <c r="I64" s="2"/>
      <c r="J64" s="2"/>
    </row>
    <row r="65" spans="1:10" ht="12.75">
      <c r="A65" s="2" t="s">
        <v>34</v>
      </c>
      <c r="B65" s="2">
        <v>55</v>
      </c>
      <c r="C65" s="2" t="s">
        <v>61</v>
      </c>
      <c r="D65" s="2">
        <v>24</v>
      </c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</sheetData>
  <mergeCells count="7">
    <mergeCell ref="E53:I53"/>
    <mergeCell ref="A2:O2"/>
    <mergeCell ref="C23:E23"/>
    <mergeCell ref="A46:O46"/>
    <mergeCell ref="A52:O52"/>
    <mergeCell ref="L27:N27"/>
    <mergeCell ref="A24:O24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3.5" thickBot="1">
      <c r="F3" s="2"/>
    </row>
    <row r="4" spans="1:16" ht="13.5" thickBot="1">
      <c r="A4" s="26" t="s">
        <v>0</v>
      </c>
      <c r="B4" s="11" t="s">
        <v>1</v>
      </c>
      <c r="C4" s="7" t="s">
        <v>9</v>
      </c>
      <c r="D4" s="7" t="s">
        <v>19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2</v>
      </c>
      <c r="J4" s="7" t="s">
        <v>3</v>
      </c>
      <c r="K4" s="7" t="s">
        <v>4</v>
      </c>
      <c r="L4" s="7" t="s">
        <v>14</v>
      </c>
      <c r="M4" s="7" t="s">
        <v>5</v>
      </c>
      <c r="N4" s="7" t="s">
        <v>18</v>
      </c>
      <c r="O4" s="7" t="s">
        <v>15</v>
      </c>
      <c r="P4" s="7" t="s">
        <v>23</v>
      </c>
    </row>
    <row r="5" spans="1:16" ht="12.75">
      <c r="A5" s="9" t="s">
        <v>44</v>
      </c>
      <c r="B5" s="5">
        <v>18</v>
      </c>
      <c r="C5" s="9">
        <v>85</v>
      </c>
      <c r="D5" s="9">
        <v>180</v>
      </c>
      <c r="E5" s="10">
        <f aca="true" t="shared" si="0" ref="E5:E15">C5/D5</f>
        <v>0.4722222222222222</v>
      </c>
      <c r="F5" s="9">
        <v>0</v>
      </c>
      <c r="G5" s="9">
        <v>0</v>
      </c>
      <c r="H5" s="10">
        <v>0</v>
      </c>
      <c r="I5" s="9">
        <v>39</v>
      </c>
      <c r="J5" s="9">
        <v>61</v>
      </c>
      <c r="K5" s="10">
        <f aca="true" t="shared" si="1" ref="K5:K12">I5/J5</f>
        <v>0.639344262295082</v>
      </c>
      <c r="L5" s="9">
        <v>29</v>
      </c>
      <c r="M5" s="9">
        <v>5</v>
      </c>
      <c r="N5" s="9">
        <v>50</v>
      </c>
      <c r="O5" s="9">
        <f aca="true" t="shared" si="2" ref="O5:O14">(C5*2)+(F5*3)+(I5)</f>
        <v>209</v>
      </c>
      <c r="P5" s="36">
        <f aca="true" t="shared" si="3" ref="P5:P14">O5/B5</f>
        <v>11.61111111111111</v>
      </c>
    </row>
    <row r="6" spans="1:16" ht="12.75">
      <c r="A6" s="9" t="s">
        <v>45</v>
      </c>
      <c r="B6" s="5">
        <v>20</v>
      </c>
      <c r="C6" s="9">
        <v>82</v>
      </c>
      <c r="D6" s="9">
        <v>189</v>
      </c>
      <c r="E6" s="10">
        <f t="shared" si="0"/>
        <v>0.43386243386243384</v>
      </c>
      <c r="F6" s="9">
        <v>1</v>
      </c>
      <c r="G6" s="9">
        <v>3</v>
      </c>
      <c r="H6" s="10">
        <f>F6/G6</f>
        <v>0.3333333333333333</v>
      </c>
      <c r="I6" s="9">
        <v>39</v>
      </c>
      <c r="J6" s="9">
        <v>96</v>
      </c>
      <c r="K6" s="10">
        <f t="shared" si="1"/>
        <v>0.40625</v>
      </c>
      <c r="L6" s="9">
        <v>54</v>
      </c>
      <c r="M6" s="9">
        <v>41</v>
      </c>
      <c r="N6" s="9">
        <v>97</v>
      </c>
      <c r="O6" s="9">
        <f t="shared" si="2"/>
        <v>206</v>
      </c>
      <c r="P6" s="37">
        <f t="shared" si="3"/>
        <v>10.3</v>
      </c>
    </row>
    <row r="7" spans="1:16" ht="12.75">
      <c r="A7" s="9" t="s">
        <v>47</v>
      </c>
      <c r="B7" s="5">
        <v>19</v>
      </c>
      <c r="C7" s="9">
        <v>32</v>
      </c>
      <c r="D7" s="9">
        <v>111</v>
      </c>
      <c r="E7" s="10">
        <f t="shared" si="0"/>
        <v>0.2882882882882883</v>
      </c>
      <c r="F7" s="9">
        <v>12</v>
      </c>
      <c r="G7" s="9">
        <v>51</v>
      </c>
      <c r="H7" s="10">
        <f>F7/G7</f>
        <v>0.23529411764705882</v>
      </c>
      <c r="I7" s="9">
        <v>19</v>
      </c>
      <c r="J7" s="9">
        <v>51</v>
      </c>
      <c r="K7" s="10">
        <f t="shared" si="1"/>
        <v>0.37254901960784315</v>
      </c>
      <c r="L7" s="9">
        <v>17</v>
      </c>
      <c r="M7" s="9">
        <v>31</v>
      </c>
      <c r="N7" s="9">
        <v>103</v>
      </c>
      <c r="O7" s="9">
        <f t="shared" si="2"/>
        <v>119</v>
      </c>
      <c r="P7" s="37">
        <f t="shared" si="3"/>
        <v>6.2631578947368425</v>
      </c>
    </row>
    <row r="8" spans="1:16" ht="12.75">
      <c r="A8" s="9" t="s">
        <v>33</v>
      </c>
      <c r="B8" s="5">
        <v>19</v>
      </c>
      <c r="C8" s="9">
        <v>28</v>
      </c>
      <c r="D8" s="9">
        <v>88</v>
      </c>
      <c r="E8" s="10">
        <f t="shared" si="0"/>
        <v>0.3181818181818182</v>
      </c>
      <c r="F8" s="9">
        <v>3</v>
      </c>
      <c r="G8" s="9">
        <v>15</v>
      </c>
      <c r="H8" s="10">
        <f>F8/G8</f>
        <v>0.2</v>
      </c>
      <c r="I8" s="9">
        <v>13</v>
      </c>
      <c r="J8" s="9">
        <v>19</v>
      </c>
      <c r="K8" s="10">
        <f t="shared" si="1"/>
        <v>0.6842105263157895</v>
      </c>
      <c r="L8" s="9">
        <v>17</v>
      </c>
      <c r="M8" s="9">
        <v>18</v>
      </c>
      <c r="N8" s="9">
        <v>52</v>
      </c>
      <c r="O8" s="9">
        <f t="shared" si="2"/>
        <v>78</v>
      </c>
      <c r="P8" s="37">
        <f t="shared" si="3"/>
        <v>4.105263157894737</v>
      </c>
    </row>
    <row r="9" spans="1:16" ht="12.75">
      <c r="A9" s="9" t="s">
        <v>46</v>
      </c>
      <c r="B9" s="5">
        <v>19</v>
      </c>
      <c r="C9" s="9">
        <v>31</v>
      </c>
      <c r="D9" s="9">
        <v>88</v>
      </c>
      <c r="E9" s="10">
        <f t="shared" si="0"/>
        <v>0.3522727272727273</v>
      </c>
      <c r="F9" s="9">
        <v>0</v>
      </c>
      <c r="G9" s="9">
        <v>1</v>
      </c>
      <c r="H9" s="10">
        <f>F9/G9</f>
        <v>0</v>
      </c>
      <c r="I9" s="9">
        <v>6</v>
      </c>
      <c r="J9" s="9">
        <v>16</v>
      </c>
      <c r="K9" s="10">
        <f t="shared" si="1"/>
        <v>0.375</v>
      </c>
      <c r="L9" s="9">
        <v>28</v>
      </c>
      <c r="M9" s="9">
        <v>18</v>
      </c>
      <c r="N9" s="9">
        <v>41</v>
      </c>
      <c r="O9" s="9">
        <f t="shared" si="2"/>
        <v>68</v>
      </c>
      <c r="P9" s="37">
        <f t="shared" si="3"/>
        <v>3.5789473684210527</v>
      </c>
    </row>
    <row r="10" spans="1:16" ht="12.75">
      <c r="A10" s="9" t="s">
        <v>32</v>
      </c>
      <c r="B10" s="5">
        <v>3</v>
      </c>
      <c r="C10" s="9">
        <v>3</v>
      </c>
      <c r="D10" s="9">
        <v>10</v>
      </c>
      <c r="E10" s="10">
        <f t="shared" si="0"/>
        <v>0.3</v>
      </c>
      <c r="F10" s="9">
        <v>0</v>
      </c>
      <c r="G10" s="9">
        <v>0</v>
      </c>
      <c r="H10" s="10">
        <v>0</v>
      </c>
      <c r="I10" s="9">
        <v>1</v>
      </c>
      <c r="J10" s="9">
        <v>2</v>
      </c>
      <c r="K10" s="10">
        <f t="shared" si="1"/>
        <v>0.5</v>
      </c>
      <c r="L10" s="9">
        <v>5</v>
      </c>
      <c r="M10" s="9">
        <v>0</v>
      </c>
      <c r="N10" s="9">
        <v>0</v>
      </c>
      <c r="O10" s="9">
        <f t="shared" si="2"/>
        <v>7</v>
      </c>
      <c r="P10" s="37">
        <f t="shared" si="3"/>
        <v>2.3333333333333335</v>
      </c>
    </row>
    <row r="11" spans="1:16" ht="12.75">
      <c r="A11" s="9" t="s">
        <v>48</v>
      </c>
      <c r="B11" s="5">
        <v>20</v>
      </c>
      <c r="C11" s="9">
        <v>15</v>
      </c>
      <c r="D11" s="9">
        <v>75</v>
      </c>
      <c r="E11" s="10">
        <f t="shared" si="0"/>
        <v>0.2</v>
      </c>
      <c r="F11" s="9">
        <v>0</v>
      </c>
      <c r="G11" s="9">
        <v>0</v>
      </c>
      <c r="H11" s="10">
        <v>0</v>
      </c>
      <c r="I11" s="9">
        <v>14</v>
      </c>
      <c r="J11" s="9">
        <v>40</v>
      </c>
      <c r="K11" s="10">
        <f t="shared" si="1"/>
        <v>0.35</v>
      </c>
      <c r="L11" s="9">
        <v>44</v>
      </c>
      <c r="M11" s="9">
        <v>16</v>
      </c>
      <c r="N11" s="9">
        <v>61</v>
      </c>
      <c r="O11" s="9">
        <f t="shared" si="2"/>
        <v>44</v>
      </c>
      <c r="P11" s="37">
        <f t="shared" si="3"/>
        <v>2.2</v>
      </c>
    </row>
    <row r="12" spans="1:16" ht="12.75">
      <c r="A12" s="9" t="s">
        <v>26</v>
      </c>
      <c r="B12" s="5">
        <v>4</v>
      </c>
      <c r="C12" s="9">
        <v>1</v>
      </c>
      <c r="D12" s="9">
        <v>2</v>
      </c>
      <c r="E12" s="10">
        <f t="shared" si="0"/>
        <v>0.5</v>
      </c>
      <c r="F12" s="9">
        <v>1</v>
      </c>
      <c r="G12" s="9">
        <v>4</v>
      </c>
      <c r="H12" s="10">
        <f>F12/G12</f>
        <v>0.25</v>
      </c>
      <c r="I12" s="9">
        <v>1</v>
      </c>
      <c r="J12" s="9">
        <v>4</v>
      </c>
      <c r="K12" s="10">
        <f t="shared" si="1"/>
        <v>0.25</v>
      </c>
      <c r="L12" s="9">
        <v>0</v>
      </c>
      <c r="M12" s="9">
        <v>2</v>
      </c>
      <c r="N12" s="9">
        <v>6</v>
      </c>
      <c r="O12" s="9">
        <f t="shared" si="2"/>
        <v>6</v>
      </c>
      <c r="P12" s="37">
        <f t="shared" si="3"/>
        <v>1.5</v>
      </c>
    </row>
    <row r="13" spans="1:16" ht="13.5" thickBot="1">
      <c r="A13" s="9" t="s">
        <v>27</v>
      </c>
      <c r="B13" s="5">
        <v>7</v>
      </c>
      <c r="C13" s="9">
        <v>1</v>
      </c>
      <c r="D13" s="9">
        <v>8</v>
      </c>
      <c r="E13" s="10">
        <f t="shared" si="0"/>
        <v>0.125</v>
      </c>
      <c r="F13" s="9">
        <v>0</v>
      </c>
      <c r="G13" s="9">
        <v>0</v>
      </c>
      <c r="H13" s="10">
        <v>0</v>
      </c>
      <c r="I13" s="9">
        <v>0</v>
      </c>
      <c r="J13" s="9">
        <v>0</v>
      </c>
      <c r="K13" s="10">
        <v>0</v>
      </c>
      <c r="L13" s="9">
        <v>5</v>
      </c>
      <c r="M13" s="9">
        <v>0</v>
      </c>
      <c r="N13" s="9">
        <v>4</v>
      </c>
      <c r="O13" s="9">
        <f t="shared" si="2"/>
        <v>2</v>
      </c>
      <c r="P13" s="37">
        <f t="shared" si="3"/>
        <v>0.2857142857142857</v>
      </c>
    </row>
    <row r="14" spans="1:16" ht="13.5" thickBot="1">
      <c r="A14" s="19" t="s">
        <v>20</v>
      </c>
      <c r="B14" s="20">
        <v>20</v>
      </c>
      <c r="C14" s="34">
        <f>SUM(C5:C13)</f>
        <v>278</v>
      </c>
      <c r="D14" s="34">
        <f>SUM(D5:D13)</f>
        <v>751</v>
      </c>
      <c r="E14" s="31">
        <f t="shared" si="0"/>
        <v>0.37017310252996005</v>
      </c>
      <c r="F14" s="34">
        <f>SUM(F5:F13)</f>
        <v>17</v>
      </c>
      <c r="G14" s="34">
        <f>SUM(G5:G13)</f>
        <v>74</v>
      </c>
      <c r="H14" s="31">
        <f>F14/G14</f>
        <v>0.22972972972972974</v>
      </c>
      <c r="I14" s="34">
        <f>SUM(I5:I13)</f>
        <v>132</v>
      </c>
      <c r="J14" s="34">
        <f>SUM(J5:J13)</f>
        <v>289</v>
      </c>
      <c r="K14" s="31">
        <f>I14/J14</f>
        <v>0.45674740484429066</v>
      </c>
      <c r="L14" s="34">
        <f>SUM(L5:L13)</f>
        <v>199</v>
      </c>
      <c r="M14" s="34">
        <f>SUM(M5:M13)</f>
        <v>131</v>
      </c>
      <c r="N14" s="34">
        <f>SUM(N5:N13)</f>
        <v>414</v>
      </c>
      <c r="O14" s="35">
        <f t="shared" si="2"/>
        <v>739</v>
      </c>
      <c r="P14" s="38">
        <f t="shared" si="3"/>
        <v>36.95</v>
      </c>
    </row>
    <row r="15" spans="1:16" ht="13.5" thickBot="1">
      <c r="A15" s="15" t="s">
        <v>21</v>
      </c>
      <c r="B15" s="7"/>
      <c r="C15" s="27">
        <f>C14/B14</f>
        <v>13.9</v>
      </c>
      <c r="D15" s="27">
        <f>D14/B14</f>
        <v>37.55</v>
      </c>
      <c r="E15" s="32">
        <f t="shared" si="0"/>
        <v>0.3701731025299601</v>
      </c>
      <c r="F15" s="28">
        <f>F14/B14</f>
        <v>0.85</v>
      </c>
      <c r="G15" s="28">
        <f>G14/B14</f>
        <v>3.7</v>
      </c>
      <c r="H15" s="33">
        <f>F15/G15</f>
        <v>0.22972972972972971</v>
      </c>
      <c r="I15" s="29">
        <f>I14/B14</f>
        <v>6.6</v>
      </c>
      <c r="J15" s="28">
        <f>J14/B14</f>
        <v>14.45</v>
      </c>
      <c r="K15" s="33">
        <f>I15/J15</f>
        <v>0.45674740484429066</v>
      </c>
      <c r="L15" s="29">
        <f>L14/B14</f>
        <v>9.95</v>
      </c>
      <c r="M15" s="27">
        <f>M14/B14</f>
        <v>6.55</v>
      </c>
      <c r="N15" s="27">
        <f>N14/B14</f>
        <v>20.7</v>
      </c>
      <c r="O15" s="30">
        <f>O14/B14</f>
        <v>36.95</v>
      </c>
      <c r="P15" s="14"/>
    </row>
    <row r="16" spans="1:15" ht="12.75">
      <c r="A16" s="12"/>
      <c r="B16" s="14"/>
      <c r="C16" s="42"/>
      <c r="D16" s="42"/>
      <c r="E16" s="42"/>
      <c r="F16" s="14"/>
      <c r="G16" s="12"/>
      <c r="H16" s="13"/>
      <c r="I16" s="12"/>
      <c r="J16" s="12"/>
      <c r="K16" s="13"/>
      <c r="L16" s="12"/>
      <c r="M16" s="12"/>
      <c r="N16" s="12"/>
      <c r="O16" s="12"/>
    </row>
    <row r="17" spans="1:15" ht="12.75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thickBot="1">
      <c r="A19" s="15" t="s">
        <v>0</v>
      </c>
      <c r="B19" s="7" t="s">
        <v>1</v>
      </c>
      <c r="C19" s="7" t="s">
        <v>14</v>
      </c>
      <c r="D19" s="7" t="s">
        <v>6</v>
      </c>
      <c r="E19" s="7" t="s">
        <v>7</v>
      </c>
      <c r="F19" s="7" t="s">
        <v>16</v>
      </c>
      <c r="G19" s="7" t="s">
        <v>17</v>
      </c>
      <c r="H19" s="8" t="s">
        <v>8</v>
      </c>
      <c r="O19" s="1"/>
    </row>
    <row r="20" spans="1:8" ht="12.75">
      <c r="A20" s="9" t="s">
        <v>33</v>
      </c>
      <c r="B20" s="5">
        <v>19</v>
      </c>
      <c r="C20" s="6">
        <v>88</v>
      </c>
      <c r="D20" s="6">
        <v>9</v>
      </c>
      <c r="E20" s="6">
        <v>53</v>
      </c>
      <c r="F20" s="6">
        <v>41</v>
      </c>
      <c r="G20" s="6">
        <v>5</v>
      </c>
      <c r="H20" s="6">
        <v>34</v>
      </c>
    </row>
    <row r="21" spans="1:15" ht="12.75">
      <c r="A21" s="9" t="s">
        <v>48</v>
      </c>
      <c r="B21" s="5">
        <v>20</v>
      </c>
      <c r="C21" s="5">
        <v>67</v>
      </c>
      <c r="D21" s="5">
        <v>57</v>
      </c>
      <c r="E21" s="5">
        <v>10</v>
      </c>
      <c r="F21" s="5">
        <v>6</v>
      </c>
      <c r="G21" s="5">
        <v>18</v>
      </c>
      <c r="H21" s="5">
        <v>33</v>
      </c>
      <c r="J21" s="17"/>
      <c r="K21" s="14"/>
      <c r="L21" s="43"/>
      <c r="M21" s="43"/>
      <c r="N21" s="43"/>
      <c r="O21" s="14"/>
    </row>
    <row r="22" spans="1:15" ht="12.75">
      <c r="A22" s="9" t="s">
        <v>45</v>
      </c>
      <c r="B22" s="5">
        <v>20</v>
      </c>
      <c r="C22" s="5">
        <v>67</v>
      </c>
      <c r="D22" s="5">
        <v>13</v>
      </c>
      <c r="E22" s="5">
        <v>87</v>
      </c>
      <c r="F22" s="5">
        <v>65</v>
      </c>
      <c r="G22" s="5">
        <v>11</v>
      </c>
      <c r="H22" s="5">
        <v>37</v>
      </c>
      <c r="J22" s="16"/>
      <c r="K22" s="14"/>
      <c r="L22" s="43"/>
      <c r="M22" s="43"/>
      <c r="N22" s="43"/>
      <c r="O22" s="14"/>
    </row>
    <row r="23" spans="1:15" ht="12.75">
      <c r="A23" s="9" t="s">
        <v>44</v>
      </c>
      <c r="B23" s="5">
        <v>18</v>
      </c>
      <c r="C23" s="5">
        <v>60</v>
      </c>
      <c r="D23" s="5">
        <v>28</v>
      </c>
      <c r="E23" s="5">
        <v>16</v>
      </c>
      <c r="F23" s="5">
        <v>15</v>
      </c>
      <c r="G23" s="5">
        <v>19</v>
      </c>
      <c r="H23" s="5">
        <v>52</v>
      </c>
      <c r="J23" s="17"/>
      <c r="K23" s="14"/>
      <c r="L23" s="42"/>
      <c r="M23" s="42"/>
      <c r="N23" s="42"/>
      <c r="O23" s="13"/>
    </row>
    <row r="24" spans="1:15" ht="12.75">
      <c r="A24" s="9" t="s">
        <v>46</v>
      </c>
      <c r="B24" s="5">
        <v>19</v>
      </c>
      <c r="C24" s="5">
        <v>32</v>
      </c>
      <c r="D24" s="5">
        <v>6</v>
      </c>
      <c r="E24" s="5">
        <v>35</v>
      </c>
      <c r="F24" s="5">
        <v>34</v>
      </c>
      <c r="G24" s="5">
        <v>25</v>
      </c>
      <c r="H24" s="5">
        <v>42</v>
      </c>
      <c r="J24" s="18"/>
      <c r="K24" s="4"/>
      <c r="L24" s="42"/>
      <c r="M24" s="42"/>
      <c r="N24" s="42"/>
      <c r="O24" s="14"/>
    </row>
    <row r="25" spans="1:11" ht="12.75">
      <c r="A25" s="9" t="s">
        <v>47</v>
      </c>
      <c r="B25" s="5">
        <v>19</v>
      </c>
      <c r="C25" s="5">
        <v>26</v>
      </c>
      <c r="D25" s="5">
        <v>4</v>
      </c>
      <c r="E25" s="5">
        <v>43</v>
      </c>
      <c r="F25" s="5">
        <v>13</v>
      </c>
      <c r="G25" s="5">
        <v>15</v>
      </c>
      <c r="H25" s="5">
        <v>29</v>
      </c>
      <c r="I25" s="45"/>
      <c r="J25" s="46"/>
      <c r="K25" s="3"/>
    </row>
    <row r="26" spans="1:11" ht="12.75">
      <c r="A26" s="9" t="s">
        <v>26</v>
      </c>
      <c r="B26" s="5">
        <v>4</v>
      </c>
      <c r="C26" s="5">
        <v>4</v>
      </c>
      <c r="D26" s="5">
        <v>1</v>
      </c>
      <c r="E26" s="5">
        <v>1</v>
      </c>
      <c r="F26" s="5">
        <v>0</v>
      </c>
      <c r="G26" s="5">
        <v>0</v>
      </c>
      <c r="H26" s="5">
        <v>2</v>
      </c>
      <c r="I26" s="17"/>
      <c r="J26" s="39"/>
      <c r="K26" s="3"/>
    </row>
    <row r="27" spans="1:11" ht="12.75">
      <c r="A27" s="9" t="s">
        <v>27</v>
      </c>
      <c r="B27" s="5">
        <v>7</v>
      </c>
      <c r="C27" s="5">
        <v>4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17"/>
      <c r="J27" s="39"/>
      <c r="K27" s="3"/>
    </row>
    <row r="28" spans="1:11" ht="13.5" thickBot="1">
      <c r="A28" s="9" t="s">
        <v>32</v>
      </c>
      <c r="B28" s="5">
        <v>3</v>
      </c>
      <c r="C28" s="5">
        <v>2</v>
      </c>
      <c r="D28" s="5">
        <v>0</v>
      </c>
      <c r="E28" s="5">
        <v>1</v>
      </c>
      <c r="F28" s="5">
        <v>0</v>
      </c>
      <c r="G28" s="5">
        <v>0</v>
      </c>
      <c r="H28" s="5">
        <v>1</v>
      </c>
      <c r="I28" s="17"/>
      <c r="J28" s="39"/>
      <c r="K28" s="3"/>
    </row>
    <row r="29" spans="1:8" ht="13.5" thickBot="1">
      <c r="A29" s="22" t="s">
        <v>20</v>
      </c>
      <c r="B29" s="21">
        <v>20</v>
      </c>
      <c r="C29" s="34">
        <f aca="true" t="shared" si="4" ref="C29:H29">SUM(C20:C28)</f>
        <v>350</v>
      </c>
      <c r="D29" s="34">
        <f t="shared" si="4"/>
        <v>119</v>
      </c>
      <c r="E29" s="34">
        <f t="shared" si="4"/>
        <v>246</v>
      </c>
      <c r="F29" s="34">
        <f t="shared" si="4"/>
        <v>174</v>
      </c>
      <c r="G29" s="34">
        <f t="shared" si="4"/>
        <v>93</v>
      </c>
      <c r="H29" s="35">
        <f t="shared" si="4"/>
        <v>230</v>
      </c>
    </row>
    <row r="30" spans="1:8" ht="13.5" thickBot="1">
      <c r="A30" s="15" t="s">
        <v>21</v>
      </c>
      <c r="B30" s="24"/>
      <c r="C30" s="27">
        <f>C29/B29</f>
        <v>17.5</v>
      </c>
      <c r="D30" s="27">
        <f>D29/B29</f>
        <v>5.95</v>
      </c>
      <c r="E30" s="27">
        <f>E29/B29</f>
        <v>12.3</v>
      </c>
      <c r="F30" s="27">
        <f>F29/B29</f>
        <v>8.7</v>
      </c>
      <c r="G30" s="27">
        <f>G29/B29</f>
        <v>4.65</v>
      </c>
      <c r="H30" s="30">
        <f>H29/B29</f>
        <v>11.5</v>
      </c>
    </row>
    <row r="32" spans="1:15" ht="12.75">
      <c r="A32" s="41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13.5" thickBot="1">
      <c r="A34" s="26" t="s">
        <v>0</v>
      </c>
      <c r="B34" s="11" t="s">
        <v>1</v>
      </c>
      <c r="C34" s="7" t="s">
        <v>9</v>
      </c>
      <c r="D34" s="7" t="s">
        <v>19</v>
      </c>
      <c r="E34" s="7" t="s">
        <v>10</v>
      </c>
      <c r="F34" s="7" t="s">
        <v>11</v>
      </c>
      <c r="G34" s="7" t="s">
        <v>12</v>
      </c>
      <c r="H34" s="7" t="s">
        <v>13</v>
      </c>
      <c r="I34" s="7" t="s">
        <v>2</v>
      </c>
      <c r="J34" s="7" t="s">
        <v>3</v>
      </c>
      <c r="K34" s="7" t="s">
        <v>4</v>
      </c>
      <c r="L34" s="7" t="s">
        <v>14</v>
      </c>
      <c r="M34" s="7" t="s">
        <v>7</v>
      </c>
      <c r="N34" s="7" t="s">
        <v>6</v>
      </c>
      <c r="O34" s="7" t="s">
        <v>18</v>
      </c>
      <c r="P34" s="8" t="s">
        <v>15</v>
      </c>
    </row>
    <row r="35" spans="1:16" ht="13.5" thickBot="1">
      <c r="A35" s="25" t="s">
        <v>22</v>
      </c>
      <c r="B35" s="20">
        <v>20</v>
      </c>
      <c r="C35" s="34">
        <v>166</v>
      </c>
      <c r="D35" s="34">
        <v>698</v>
      </c>
      <c r="E35" s="31">
        <f>C35/D35</f>
        <v>0.23782234957020057</v>
      </c>
      <c r="F35" s="21">
        <v>40</v>
      </c>
      <c r="G35" s="21">
        <v>188</v>
      </c>
      <c r="H35" s="31">
        <f>F35/G35</f>
        <v>0.2127659574468085</v>
      </c>
      <c r="I35" s="21">
        <v>102</v>
      </c>
      <c r="J35" s="21">
        <v>230</v>
      </c>
      <c r="K35" s="31">
        <f>I35/J35</f>
        <v>0.4434782608695652</v>
      </c>
      <c r="L35" s="21">
        <v>539</v>
      </c>
      <c r="M35" s="21">
        <v>238</v>
      </c>
      <c r="N35" s="21">
        <v>33</v>
      </c>
      <c r="O35" s="21">
        <v>414</v>
      </c>
      <c r="P35" s="23">
        <f>(C35*2)+(F35*3)+(I35)</f>
        <v>554</v>
      </c>
    </row>
    <row r="36" spans="1:16" ht="13.5" thickBot="1">
      <c r="A36" s="15" t="s">
        <v>21</v>
      </c>
      <c r="B36" s="7"/>
      <c r="C36" s="27">
        <f>C35/B35</f>
        <v>8.3</v>
      </c>
      <c r="D36" s="27">
        <f>D35/B35</f>
        <v>34.9</v>
      </c>
      <c r="E36" s="32">
        <f>C36/D36</f>
        <v>0.2378223495702006</v>
      </c>
      <c r="F36" s="27">
        <f>F35/B35</f>
        <v>2</v>
      </c>
      <c r="G36" s="27">
        <f>G35/B35</f>
        <v>9.4</v>
      </c>
      <c r="H36" s="32">
        <f>F36/G36</f>
        <v>0.2127659574468085</v>
      </c>
      <c r="I36" s="29">
        <f>I35/B35</f>
        <v>5.1</v>
      </c>
      <c r="J36" s="28">
        <f>J35/B35</f>
        <v>11.5</v>
      </c>
      <c r="K36" s="33">
        <f>I36/J36</f>
        <v>0.4434782608695652</v>
      </c>
      <c r="L36" s="29">
        <f>L35/B35</f>
        <v>26.95</v>
      </c>
      <c r="M36" s="27">
        <f>M35/B35</f>
        <v>11.9</v>
      </c>
      <c r="N36" s="27">
        <f>N35/B35</f>
        <v>1.65</v>
      </c>
      <c r="O36" s="30">
        <f>O35/B35</f>
        <v>20.7</v>
      </c>
      <c r="P36" s="30">
        <f>P35/B35</f>
        <v>27.7</v>
      </c>
    </row>
    <row r="38" spans="1:15" ht="12.75">
      <c r="A38" s="41" t="s">
        <v>41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>
      <c r="A39" s="2"/>
      <c r="B39" s="2"/>
      <c r="C39" s="2"/>
      <c r="D39" s="2"/>
      <c r="E39" s="44" t="s">
        <v>71</v>
      </c>
      <c r="F39" s="44"/>
      <c r="G39" s="44"/>
      <c r="H39" s="44"/>
      <c r="I39" s="44"/>
      <c r="J39" s="2"/>
      <c r="K39" s="2"/>
      <c r="L39" s="2"/>
      <c r="M39" s="2"/>
      <c r="N39" s="2"/>
      <c r="O39" s="2"/>
    </row>
    <row r="40" spans="1:10" ht="12.75">
      <c r="A40" s="2" t="s">
        <v>39</v>
      </c>
      <c r="B40" s="2">
        <v>25</v>
      </c>
      <c r="C40" s="2" t="s">
        <v>34</v>
      </c>
      <c r="D40" s="2">
        <v>22</v>
      </c>
      <c r="E40" s="2"/>
      <c r="F40" s="2" t="s">
        <v>34</v>
      </c>
      <c r="G40" s="2">
        <v>44</v>
      </c>
      <c r="H40" s="2" t="s">
        <v>63</v>
      </c>
      <c r="I40" s="2">
        <v>6</v>
      </c>
      <c r="J40" s="2"/>
    </row>
    <row r="41" spans="1:10" ht="12.75">
      <c r="A41" s="2" t="s">
        <v>34</v>
      </c>
      <c r="B41" s="2">
        <v>36</v>
      </c>
      <c r="C41" s="2" t="s">
        <v>40</v>
      </c>
      <c r="D41" s="2">
        <v>21</v>
      </c>
      <c r="E41" s="2"/>
      <c r="F41" s="2" t="s">
        <v>34</v>
      </c>
      <c r="G41" s="2">
        <v>32</v>
      </c>
      <c r="H41" s="2" t="s">
        <v>64</v>
      </c>
      <c r="I41" s="2">
        <v>29</v>
      </c>
      <c r="J41" s="2"/>
    </row>
    <row r="42" spans="1:10" ht="12.75">
      <c r="A42" s="2" t="s">
        <v>34</v>
      </c>
      <c r="B42" s="2">
        <v>47</v>
      </c>
      <c r="C42" s="2" t="s">
        <v>52</v>
      </c>
      <c r="D42" s="2">
        <v>19</v>
      </c>
      <c r="E42" s="2"/>
      <c r="F42" s="2" t="s">
        <v>34</v>
      </c>
      <c r="G42" s="2">
        <v>49</v>
      </c>
      <c r="H42" s="2" t="s">
        <v>65</v>
      </c>
      <c r="I42" s="2">
        <v>18</v>
      </c>
      <c r="J42" s="2"/>
    </row>
    <row r="43" spans="1:10" ht="12.75">
      <c r="A43" s="2" t="s">
        <v>53</v>
      </c>
      <c r="B43" s="2">
        <v>35</v>
      </c>
      <c r="C43" s="2" t="s">
        <v>34</v>
      </c>
      <c r="D43" s="2">
        <v>29</v>
      </c>
      <c r="E43" s="2"/>
      <c r="F43" s="2" t="s">
        <v>34</v>
      </c>
      <c r="G43" s="2">
        <v>54</v>
      </c>
      <c r="H43" s="2" t="s">
        <v>66</v>
      </c>
      <c r="I43" s="2">
        <v>31</v>
      </c>
      <c r="J43" s="2"/>
    </row>
    <row r="44" spans="1:10" ht="12.75">
      <c r="A44" s="2" t="s">
        <v>34</v>
      </c>
      <c r="B44" s="2">
        <v>43</v>
      </c>
      <c r="C44" s="2" t="s">
        <v>54</v>
      </c>
      <c r="D44" s="2">
        <v>41</v>
      </c>
      <c r="E44" s="2"/>
      <c r="F44" s="2" t="s">
        <v>34</v>
      </c>
      <c r="G44" s="2">
        <v>46</v>
      </c>
      <c r="H44" s="2" t="s">
        <v>67</v>
      </c>
      <c r="I44" s="2">
        <v>2</v>
      </c>
      <c r="J44" s="2"/>
    </row>
    <row r="45" spans="1:10" ht="12.75">
      <c r="A45" s="2" t="s">
        <v>34</v>
      </c>
      <c r="B45" s="2">
        <v>39</v>
      </c>
      <c r="C45" s="2" t="s">
        <v>55</v>
      </c>
      <c r="D45" s="2">
        <v>31</v>
      </c>
      <c r="E45" s="2"/>
      <c r="F45" s="2" t="s">
        <v>34</v>
      </c>
      <c r="G45" s="2">
        <v>53</v>
      </c>
      <c r="H45" s="2" t="s">
        <v>50</v>
      </c>
      <c r="I45" s="2">
        <v>33</v>
      </c>
      <c r="J45" s="2"/>
    </row>
    <row r="46" spans="1:10" ht="12.75">
      <c r="A46" s="2" t="s">
        <v>34</v>
      </c>
      <c r="B46" s="2">
        <v>42</v>
      </c>
      <c r="C46" s="2" t="s">
        <v>56</v>
      </c>
      <c r="D46" s="2">
        <v>37</v>
      </c>
      <c r="E46" s="2"/>
      <c r="F46" s="2" t="s">
        <v>53</v>
      </c>
      <c r="G46" s="2">
        <v>38</v>
      </c>
      <c r="H46" s="2" t="s">
        <v>34</v>
      </c>
      <c r="I46" s="2">
        <v>36</v>
      </c>
      <c r="J46" s="2"/>
    </row>
    <row r="47" spans="1:10" ht="12.75">
      <c r="A47" s="2" t="s">
        <v>57</v>
      </c>
      <c r="B47" s="2">
        <v>35</v>
      </c>
      <c r="C47" s="2" t="s">
        <v>34</v>
      </c>
      <c r="D47" s="2">
        <v>17</v>
      </c>
      <c r="E47" s="2"/>
      <c r="F47" s="2" t="s">
        <v>55</v>
      </c>
      <c r="G47" s="2">
        <v>36</v>
      </c>
      <c r="H47" s="2" t="s">
        <v>34</v>
      </c>
      <c r="I47" s="2">
        <v>24</v>
      </c>
      <c r="J47" s="2"/>
    </row>
    <row r="48" spans="1:10" ht="12.75">
      <c r="A48" s="2" t="s">
        <v>34</v>
      </c>
      <c r="B48" s="2">
        <v>30</v>
      </c>
      <c r="C48" s="2" t="s">
        <v>60</v>
      </c>
      <c r="D48" s="2">
        <v>22</v>
      </c>
      <c r="E48" s="2"/>
      <c r="F48" s="2" t="s">
        <v>56</v>
      </c>
      <c r="G48" s="2">
        <v>35</v>
      </c>
      <c r="H48" s="2" t="s">
        <v>34</v>
      </c>
      <c r="I48" s="2">
        <v>33</v>
      </c>
      <c r="J48" s="2"/>
    </row>
    <row r="49" spans="1:10" ht="12.75">
      <c r="A49" s="2" t="s">
        <v>34</v>
      </c>
      <c r="B49" s="2">
        <v>35</v>
      </c>
      <c r="C49" s="2" t="s">
        <v>62</v>
      </c>
      <c r="D49" s="2">
        <v>20</v>
      </c>
      <c r="E49" s="2"/>
      <c r="F49" s="2" t="s">
        <v>70</v>
      </c>
      <c r="G49" s="2">
        <v>40</v>
      </c>
      <c r="H49" s="2" t="s">
        <v>34</v>
      </c>
      <c r="I49" s="2">
        <v>28</v>
      </c>
      <c r="J49" s="2"/>
    </row>
    <row r="50" spans="5:10" ht="12.75"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11">
    <mergeCell ref="A17:O17"/>
    <mergeCell ref="L21:N21"/>
    <mergeCell ref="E39:I39"/>
    <mergeCell ref="A2:O2"/>
    <mergeCell ref="C16:E16"/>
    <mergeCell ref="A32:O32"/>
    <mergeCell ref="A38:O38"/>
    <mergeCell ref="L24:N24"/>
    <mergeCell ref="I25:J25"/>
    <mergeCell ref="L22:N22"/>
    <mergeCell ref="L23:N23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A776198</cp:lastModifiedBy>
  <cp:lastPrinted>2012-02-06T13:15:20Z</cp:lastPrinted>
  <dcterms:created xsi:type="dcterms:W3CDTF">2003-12-03T15:29:11Z</dcterms:created>
  <dcterms:modified xsi:type="dcterms:W3CDTF">2012-02-06T13:15:27Z</dcterms:modified>
  <cp:category/>
  <cp:version/>
  <cp:contentType/>
  <cp:contentStatus/>
</cp:coreProperties>
</file>