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085" windowWidth="15360" windowHeight="8250" activeTab="0"/>
  </bookViews>
  <sheets>
    <sheet name="Varsity" sheetId="1" r:id="rId1"/>
    <sheet name="JV" sheetId="2" r:id="rId2"/>
    <sheet name="Team Leaders" sheetId="3" r:id="rId3"/>
  </sheets>
  <definedNames/>
  <calcPr fullCalcOnLoad="1"/>
</workbook>
</file>

<file path=xl/sharedStrings.xml><?xml version="1.0" encoding="utf-8"?>
<sst xmlns="http://schemas.openxmlformats.org/spreadsheetml/2006/main" count="286" uniqueCount="83">
  <si>
    <t>Player</t>
  </si>
  <si>
    <t>Games</t>
  </si>
  <si>
    <t>FT Made</t>
  </si>
  <si>
    <t>FT Att</t>
  </si>
  <si>
    <t>FT %</t>
  </si>
  <si>
    <t>Assists</t>
  </si>
  <si>
    <t>Blocks</t>
  </si>
  <si>
    <t>Steals</t>
  </si>
  <si>
    <t>Fouls</t>
  </si>
  <si>
    <t>2Pt FG Made</t>
  </si>
  <si>
    <t>2Pt FG %</t>
  </si>
  <si>
    <t>3Pt FG Made</t>
  </si>
  <si>
    <t>3Pt FG Att</t>
  </si>
  <si>
    <t>3Pt FG %</t>
  </si>
  <si>
    <t>Rebounds</t>
  </si>
  <si>
    <t>Total Points</t>
  </si>
  <si>
    <t>Tips</t>
  </si>
  <si>
    <t>Tie Ups</t>
  </si>
  <si>
    <t>Turnovers</t>
  </si>
  <si>
    <t>2Pt FG Att</t>
  </si>
  <si>
    <t>Team Totals</t>
  </si>
  <si>
    <t>Per Game</t>
  </si>
  <si>
    <t>Opp Totals</t>
  </si>
  <si>
    <t>Avg PPG</t>
  </si>
  <si>
    <t>Ashley Fisher</t>
  </si>
  <si>
    <t>Mairi Smith</t>
  </si>
  <si>
    <t>Cassidy Kropp</t>
  </si>
  <si>
    <t>Margaret Toaso</t>
  </si>
  <si>
    <t>Ava Cingiser</t>
  </si>
  <si>
    <t>Courtney Freese</t>
  </si>
  <si>
    <t xml:space="preserve">Morgan Coupe </t>
  </si>
  <si>
    <t>Kaley Fisher</t>
  </si>
  <si>
    <t>Jenna Kaufman</t>
  </si>
  <si>
    <t>Sasha Forde</t>
  </si>
  <si>
    <t>Abby Arnold</t>
  </si>
  <si>
    <t>Reana Torres</t>
  </si>
  <si>
    <t>Points</t>
  </si>
  <si>
    <t>Average</t>
  </si>
  <si>
    <t>Three Pointers</t>
  </si>
  <si>
    <t>2022-23 Methacton Warrior Varsity Offensive Stats</t>
  </si>
  <si>
    <t>2022-23 Methacton Warrior Varsity Defensive Stats</t>
  </si>
  <si>
    <t>2022-23 Methacton Warrior Varsity Game Results</t>
  </si>
  <si>
    <t>2022-23 Methacton Warrior Varsity Opponents Stats</t>
  </si>
  <si>
    <t>2022-23 Methacton Warrior JV Offensive Stats</t>
  </si>
  <si>
    <t>2022-23 Methacton Warrior JV Defensive Stats</t>
  </si>
  <si>
    <t>2022-23 Methacton Warrior JV Opponents Stats</t>
  </si>
  <si>
    <t>2022-23 Methacton Warrior JV Game Results</t>
  </si>
  <si>
    <t>Avery Kenney</t>
  </si>
  <si>
    <t>Kayla D'Angelis</t>
  </si>
  <si>
    <t>Lindsay McCann</t>
  </si>
  <si>
    <t>Adama Faal</t>
  </si>
  <si>
    <t>Sydney Hockenbrock</t>
  </si>
  <si>
    <t>Molly Schwanholt</t>
  </si>
  <si>
    <t>Emily Taylor</t>
  </si>
  <si>
    <t>Ridley</t>
  </si>
  <si>
    <t>Methacton</t>
  </si>
  <si>
    <t>Harriton</t>
  </si>
  <si>
    <t>Olivia Organtini</t>
  </si>
  <si>
    <t>Unionville</t>
  </si>
  <si>
    <t>OT</t>
  </si>
  <si>
    <t>Mount St. Joseph</t>
  </si>
  <si>
    <t xml:space="preserve">Perkiomen Valley </t>
  </si>
  <si>
    <t>Perkiomen Valley</t>
  </si>
  <si>
    <t>Norristown</t>
  </si>
  <si>
    <t>Spring-Ford</t>
  </si>
  <si>
    <t>Pottsgrove</t>
  </si>
  <si>
    <t>Berks Catholic</t>
  </si>
  <si>
    <t>Atlantic City</t>
  </si>
  <si>
    <t>Owen J. Roberts</t>
  </si>
  <si>
    <t xml:space="preserve">Pennridge </t>
  </si>
  <si>
    <t xml:space="preserve">Methacton </t>
  </si>
  <si>
    <t>2OT</t>
  </si>
  <si>
    <t>Pennridge</t>
  </si>
  <si>
    <t>Upper Perkiomen</t>
  </si>
  <si>
    <t>Boyertown</t>
  </si>
  <si>
    <t>Upper Merion</t>
  </si>
  <si>
    <t>North Penn</t>
  </si>
  <si>
    <t>West Chester Rustin</t>
  </si>
  <si>
    <t>(18 Games: Record 8-10 Overall/5-5 Division/7-5 Conference)</t>
  </si>
  <si>
    <t>JV Team Leaders (18 games)</t>
  </si>
  <si>
    <t>Pope John Paul II</t>
  </si>
  <si>
    <t xml:space="preserve">                            (24 Games: Record 16-8 Overall/7-3 Division/10-3 Conference)</t>
  </si>
  <si>
    <t>Varsity Team Leaders (24 games)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</si>
</sst>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&quot;$&quot;#,##0.00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9" fontId="0" fillId="0" borderId="11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0" applyFont="1" applyBorder="1" applyAlignment="1">
      <alignment/>
    </xf>
    <xf numFmtId="1" fontId="0" fillId="0" borderId="10" xfId="0" applyNumberFormat="1" applyBorder="1" applyAlignment="1">
      <alignment horizontal="center"/>
    </xf>
    <xf numFmtId="0" fontId="0" fillId="0" borderId="11" xfId="0" applyFont="1" applyBorder="1" applyAlignment="1">
      <alignment horizontal="center"/>
    </xf>
    <xf numFmtId="9" fontId="2" fillId="0" borderId="14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6" fillId="0" borderId="19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01"/>
  <sheetViews>
    <sheetView tabSelected="1" zoomScalePageLayoutView="0" workbookViewId="0" topLeftCell="A1">
      <selection activeCell="O43" sqref="O43"/>
    </sheetView>
  </sheetViews>
  <sheetFormatPr defaultColWidth="9.140625" defaultRowHeight="12.75"/>
  <cols>
    <col min="1" max="1" width="18.57421875" style="1" bestFit="1" customWidth="1"/>
    <col min="2" max="2" width="7.28125" style="1" customWidth="1"/>
    <col min="3" max="3" width="17.57421875" style="1" bestFit="1" customWidth="1"/>
    <col min="4" max="4" width="10.00390625" style="1" customWidth="1"/>
    <col min="5" max="5" width="9.00390625" style="1" bestFit="1" customWidth="1"/>
    <col min="6" max="6" width="19.28125" style="1" bestFit="1" customWidth="1"/>
    <col min="7" max="7" width="10.00390625" style="1" bestFit="1" customWidth="1"/>
    <col min="8" max="8" width="17.421875" style="1" bestFit="1" customWidth="1"/>
    <col min="9" max="9" width="8.8515625" style="1" customWidth="1"/>
    <col min="10" max="10" width="7.28125" style="1" customWidth="1"/>
    <col min="11" max="11" width="17.421875" style="1" bestFit="1" customWidth="1"/>
    <col min="12" max="12" width="10.00390625" style="1" customWidth="1"/>
    <col min="13" max="13" width="19.28125" style="1" bestFit="1" customWidth="1"/>
    <col min="14" max="14" width="10.28125" style="1" customWidth="1"/>
    <col min="15" max="15" width="11.7109375" style="0" customWidth="1"/>
    <col min="16" max="16" width="11.7109375" style="0" bestFit="1" customWidth="1"/>
  </cols>
  <sheetData>
    <row r="2" spans="1:15" ht="12.75">
      <c r="A2" s="32" t="s">
        <v>39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ht="13.5" thickBot="1">
      <c r="F3" s="2"/>
    </row>
    <row r="4" spans="1:16" ht="13.5" thickBot="1">
      <c r="A4" s="12" t="s">
        <v>0</v>
      </c>
      <c r="B4" s="12" t="s">
        <v>1</v>
      </c>
      <c r="C4" s="12" t="s">
        <v>9</v>
      </c>
      <c r="D4" s="12" t="s">
        <v>19</v>
      </c>
      <c r="E4" s="20" t="s">
        <v>10</v>
      </c>
      <c r="F4" s="12" t="s">
        <v>11</v>
      </c>
      <c r="G4" s="12" t="s">
        <v>12</v>
      </c>
      <c r="H4" s="20" t="s">
        <v>13</v>
      </c>
      <c r="I4" s="12" t="s">
        <v>2</v>
      </c>
      <c r="J4" s="12" t="s">
        <v>3</v>
      </c>
      <c r="K4" s="20" t="s">
        <v>4</v>
      </c>
      <c r="L4" s="12" t="s">
        <v>14</v>
      </c>
      <c r="M4" s="12" t="s">
        <v>5</v>
      </c>
      <c r="N4" s="12" t="s">
        <v>18</v>
      </c>
      <c r="O4" s="12" t="s">
        <v>15</v>
      </c>
      <c r="P4" s="12" t="s">
        <v>23</v>
      </c>
    </row>
    <row r="5" spans="1:16" ht="12.75">
      <c r="A5" s="19" t="s">
        <v>26</v>
      </c>
      <c r="B5" s="4">
        <v>24</v>
      </c>
      <c r="C5" s="4">
        <v>106</v>
      </c>
      <c r="D5" s="4">
        <v>203</v>
      </c>
      <c r="E5" s="5">
        <f aca="true" t="shared" si="0" ref="E5:E14">C5/D5</f>
        <v>0.5221674876847291</v>
      </c>
      <c r="F5" s="4">
        <v>21</v>
      </c>
      <c r="G5" s="4">
        <v>73</v>
      </c>
      <c r="H5" s="5">
        <f aca="true" t="shared" si="1" ref="H5:H12">F5/G5</f>
        <v>0.2876712328767123</v>
      </c>
      <c r="I5" s="4">
        <v>101</v>
      </c>
      <c r="J5" s="4">
        <v>136</v>
      </c>
      <c r="K5" s="5">
        <f aca="true" t="shared" si="2" ref="K5:K11">I5/J5</f>
        <v>0.7426470588235294</v>
      </c>
      <c r="L5" s="4">
        <v>23</v>
      </c>
      <c r="M5" s="4">
        <v>84</v>
      </c>
      <c r="N5" s="4">
        <v>67</v>
      </c>
      <c r="O5" s="4">
        <f aca="true" t="shared" si="3" ref="O5:O18">(C5*2)+(F5*3)+(I5)</f>
        <v>376</v>
      </c>
      <c r="P5" s="13">
        <f aca="true" t="shared" si="4" ref="P5:P18">O5/B5</f>
        <v>15.666666666666666</v>
      </c>
    </row>
    <row r="6" spans="1:16" ht="12.75">
      <c r="A6" s="19" t="s">
        <v>25</v>
      </c>
      <c r="B6" s="4">
        <v>23</v>
      </c>
      <c r="C6" s="4">
        <v>119</v>
      </c>
      <c r="D6" s="4">
        <v>193</v>
      </c>
      <c r="E6" s="5">
        <f t="shared" si="0"/>
        <v>0.616580310880829</v>
      </c>
      <c r="F6" s="4">
        <v>1</v>
      </c>
      <c r="G6" s="4">
        <v>7</v>
      </c>
      <c r="H6" s="5">
        <f t="shared" si="1"/>
        <v>0.14285714285714285</v>
      </c>
      <c r="I6" s="4">
        <v>49</v>
      </c>
      <c r="J6" s="4">
        <v>60</v>
      </c>
      <c r="K6" s="5">
        <f t="shared" si="2"/>
        <v>0.8166666666666667</v>
      </c>
      <c r="L6" s="4">
        <v>66</v>
      </c>
      <c r="M6" s="4">
        <v>39</v>
      </c>
      <c r="N6" s="4">
        <v>45</v>
      </c>
      <c r="O6" s="4">
        <f t="shared" si="3"/>
        <v>290</v>
      </c>
      <c r="P6" s="13">
        <f t="shared" si="4"/>
        <v>12.608695652173912</v>
      </c>
    </row>
    <row r="7" spans="1:16" ht="12.75">
      <c r="A7" s="19" t="s">
        <v>34</v>
      </c>
      <c r="B7" s="4">
        <v>19</v>
      </c>
      <c r="C7" s="4">
        <v>43</v>
      </c>
      <c r="D7" s="4">
        <v>78</v>
      </c>
      <c r="E7" s="5">
        <f t="shared" si="0"/>
        <v>0.5512820512820513</v>
      </c>
      <c r="F7" s="4">
        <v>17</v>
      </c>
      <c r="G7" s="4">
        <v>59</v>
      </c>
      <c r="H7" s="5">
        <f t="shared" si="1"/>
        <v>0.288135593220339</v>
      </c>
      <c r="I7" s="4">
        <v>35</v>
      </c>
      <c r="J7" s="4">
        <v>42</v>
      </c>
      <c r="K7" s="5">
        <f t="shared" si="2"/>
        <v>0.8333333333333334</v>
      </c>
      <c r="L7" s="4">
        <v>14</v>
      </c>
      <c r="M7" s="4">
        <v>40</v>
      </c>
      <c r="N7" s="4">
        <v>49</v>
      </c>
      <c r="O7" s="4">
        <f t="shared" si="3"/>
        <v>172</v>
      </c>
      <c r="P7" s="13">
        <f t="shared" si="4"/>
        <v>9.052631578947368</v>
      </c>
    </row>
    <row r="8" spans="1:16" ht="12.75">
      <c r="A8" s="19" t="s">
        <v>35</v>
      </c>
      <c r="B8" s="4">
        <v>22</v>
      </c>
      <c r="C8" s="19">
        <v>23</v>
      </c>
      <c r="D8" s="4">
        <v>55</v>
      </c>
      <c r="E8" s="5">
        <f t="shared" si="0"/>
        <v>0.41818181818181815</v>
      </c>
      <c r="F8" s="4">
        <v>42</v>
      </c>
      <c r="G8" s="4">
        <v>131</v>
      </c>
      <c r="H8" s="5">
        <f t="shared" si="1"/>
        <v>0.32061068702290074</v>
      </c>
      <c r="I8" s="4">
        <v>18</v>
      </c>
      <c r="J8" s="4">
        <v>30</v>
      </c>
      <c r="K8" s="5">
        <f t="shared" si="2"/>
        <v>0.6</v>
      </c>
      <c r="L8" s="4">
        <v>17</v>
      </c>
      <c r="M8" s="4">
        <v>30</v>
      </c>
      <c r="N8" s="4">
        <v>38</v>
      </c>
      <c r="O8" s="4">
        <f t="shared" si="3"/>
        <v>190</v>
      </c>
      <c r="P8" s="13">
        <f t="shared" si="4"/>
        <v>8.636363636363637</v>
      </c>
    </row>
    <row r="9" spans="1:16" ht="12.75">
      <c r="A9" s="19" t="s">
        <v>24</v>
      </c>
      <c r="B9" s="4">
        <v>24</v>
      </c>
      <c r="C9" s="4">
        <v>14</v>
      </c>
      <c r="D9" s="4">
        <v>41</v>
      </c>
      <c r="E9" s="5">
        <f t="shared" si="0"/>
        <v>0.34146341463414637</v>
      </c>
      <c r="F9" s="4">
        <v>16</v>
      </c>
      <c r="G9" s="4">
        <v>52</v>
      </c>
      <c r="H9" s="5">
        <f t="shared" si="1"/>
        <v>0.3076923076923077</v>
      </c>
      <c r="I9" s="4">
        <v>6</v>
      </c>
      <c r="J9" s="4">
        <v>16</v>
      </c>
      <c r="K9" s="5">
        <f t="shared" si="2"/>
        <v>0.375</v>
      </c>
      <c r="L9" s="4">
        <v>21</v>
      </c>
      <c r="M9" s="4">
        <v>49</v>
      </c>
      <c r="N9" s="4">
        <v>45</v>
      </c>
      <c r="O9" s="4">
        <f t="shared" si="3"/>
        <v>82</v>
      </c>
      <c r="P9" s="13">
        <f t="shared" si="4"/>
        <v>3.4166666666666665</v>
      </c>
    </row>
    <row r="10" spans="1:16" ht="12.75">
      <c r="A10" s="19" t="s">
        <v>28</v>
      </c>
      <c r="B10" s="4">
        <v>22</v>
      </c>
      <c r="C10" s="4">
        <v>13</v>
      </c>
      <c r="D10" s="4">
        <v>28</v>
      </c>
      <c r="E10" s="5">
        <f t="shared" si="0"/>
        <v>0.4642857142857143</v>
      </c>
      <c r="F10" s="4">
        <v>9</v>
      </c>
      <c r="G10" s="4">
        <v>27</v>
      </c>
      <c r="H10" s="5">
        <f t="shared" si="1"/>
        <v>0.3333333333333333</v>
      </c>
      <c r="I10" s="4">
        <v>1</v>
      </c>
      <c r="J10" s="4">
        <v>2</v>
      </c>
      <c r="K10" s="5">
        <f t="shared" si="2"/>
        <v>0.5</v>
      </c>
      <c r="L10" s="4">
        <v>11</v>
      </c>
      <c r="M10" s="4">
        <v>10</v>
      </c>
      <c r="N10" s="4">
        <v>10</v>
      </c>
      <c r="O10" s="4">
        <f t="shared" si="3"/>
        <v>54</v>
      </c>
      <c r="P10" s="13">
        <f t="shared" si="4"/>
        <v>2.4545454545454546</v>
      </c>
    </row>
    <row r="11" spans="1:16" ht="12.75">
      <c r="A11" s="19" t="s">
        <v>30</v>
      </c>
      <c r="B11" s="4">
        <v>24</v>
      </c>
      <c r="C11" s="4">
        <v>10</v>
      </c>
      <c r="D11" s="4">
        <v>30</v>
      </c>
      <c r="E11" s="5">
        <f t="shared" si="0"/>
        <v>0.3333333333333333</v>
      </c>
      <c r="F11" s="4">
        <v>9</v>
      </c>
      <c r="G11" s="4">
        <v>54</v>
      </c>
      <c r="H11" s="5">
        <f t="shared" si="1"/>
        <v>0.16666666666666666</v>
      </c>
      <c r="I11" s="4">
        <v>11</v>
      </c>
      <c r="J11" s="4">
        <v>22</v>
      </c>
      <c r="K11" s="5">
        <f t="shared" si="2"/>
        <v>0.5</v>
      </c>
      <c r="L11" s="4">
        <v>14</v>
      </c>
      <c r="M11" s="4">
        <v>11</v>
      </c>
      <c r="N11" s="4">
        <v>28</v>
      </c>
      <c r="O11" s="4">
        <f t="shared" si="3"/>
        <v>58</v>
      </c>
      <c r="P11" s="13">
        <f t="shared" si="4"/>
        <v>2.4166666666666665</v>
      </c>
    </row>
    <row r="12" spans="1:16" ht="12.75">
      <c r="A12" s="19" t="s">
        <v>51</v>
      </c>
      <c r="B12" s="4">
        <v>9</v>
      </c>
      <c r="C12" s="4">
        <v>5</v>
      </c>
      <c r="D12" s="4">
        <v>9</v>
      </c>
      <c r="E12" s="5">
        <f t="shared" si="0"/>
        <v>0.5555555555555556</v>
      </c>
      <c r="F12" s="4">
        <v>0</v>
      </c>
      <c r="G12" s="4">
        <v>2</v>
      </c>
      <c r="H12" s="5">
        <f t="shared" si="1"/>
        <v>0</v>
      </c>
      <c r="I12" s="4">
        <v>0</v>
      </c>
      <c r="J12" s="4">
        <v>0</v>
      </c>
      <c r="K12" s="5">
        <v>0</v>
      </c>
      <c r="L12" s="4">
        <v>1</v>
      </c>
      <c r="M12" s="4">
        <v>4</v>
      </c>
      <c r="N12" s="4">
        <v>5</v>
      </c>
      <c r="O12" s="4">
        <f t="shared" si="3"/>
        <v>10</v>
      </c>
      <c r="P12" s="13">
        <f t="shared" si="4"/>
        <v>1.1111111111111112</v>
      </c>
    </row>
    <row r="13" spans="1:16" ht="12.75">
      <c r="A13" s="19" t="s">
        <v>32</v>
      </c>
      <c r="B13" s="4">
        <v>17</v>
      </c>
      <c r="C13" s="4">
        <v>6</v>
      </c>
      <c r="D13" s="4">
        <v>10</v>
      </c>
      <c r="E13" s="5">
        <f t="shared" si="0"/>
        <v>0.6</v>
      </c>
      <c r="F13" s="4">
        <v>0</v>
      </c>
      <c r="G13" s="4">
        <v>0</v>
      </c>
      <c r="H13" s="5">
        <v>0</v>
      </c>
      <c r="I13" s="4">
        <v>0</v>
      </c>
      <c r="J13" s="4">
        <v>0</v>
      </c>
      <c r="K13" s="5">
        <v>0</v>
      </c>
      <c r="L13" s="4">
        <v>3</v>
      </c>
      <c r="M13" s="4">
        <v>0</v>
      </c>
      <c r="N13" s="4">
        <v>4</v>
      </c>
      <c r="O13" s="4">
        <f t="shared" si="3"/>
        <v>12</v>
      </c>
      <c r="P13" s="13">
        <f t="shared" si="4"/>
        <v>0.7058823529411765</v>
      </c>
    </row>
    <row r="14" spans="1:16" ht="12.75">
      <c r="A14" s="19" t="s">
        <v>27</v>
      </c>
      <c r="B14" s="4">
        <v>18</v>
      </c>
      <c r="C14" s="4">
        <v>5</v>
      </c>
      <c r="D14" s="4">
        <v>14</v>
      </c>
      <c r="E14" s="5">
        <f t="shared" si="0"/>
        <v>0.35714285714285715</v>
      </c>
      <c r="F14" s="4">
        <v>0</v>
      </c>
      <c r="G14" s="4">
        <v>0</v>
      </c>
      <c r="H14" s="5">
        <v>0</v>
      </c>
      <c r="I14" s="4">
        <v>2</v>
      </c>
      <c r="J14" s="4">
        <v>4</v>
      </c>
      <c r="K14" s="5">
        <f>I14/J14</f>
        <v>0.5</v>
      </c>
      <c r="L14" s="4">
        <v>4</v>
      </c>
      <c r="M14" s="4">
        <v>5</v>
      </c>
      <c r="N14" s="4">
        <v>6</v>
      </c>
      <c r="O14" s="4">
        <f t="shared" si="3"/>
        <v>12</v>
      </c>
      <c r="P14" s="13">
        <f t="shared" si="4"/>
        <v>0.6666666666666666</v>
      </c>
    </row>
    <row r="15" spans="1:16" ht="12.75">
      <c r="A15" s="19" t="s">
        <v>33</v>
      </c>
      <c r="B15" s="4">
        <v>6</v>
      </c>
      <c r="C15" s="4">
        <v>0</v>
      </c>
      <c r="D15" s="4">
        <v>0</v>
      </c>
      <c r="E15" s="5">
        <v>0</v>
      </c>
      <c r="F15" s="4">
        <v>1</v>
      </c>
      <c r="G15" s="4">
        <v>1</v>
      </c>
      <c r="H15" s="5">
        <f>F15/G15</f>
        <v>1</v>
      </c>
      <c r="I15" s="4">
        <v>0</v>
      </c>
      <c r="J15" s="4">
        <v>0</v>
      </c>
      <c r="K15" s="5">
        <v>0</v>
      </c>
      <c r="L15" s="4">
        <v>0</v>
      </c>
      <c r="M15" s="4">
        <v>0</v>
      </c>
      <c r="N15" s="4">
        <v>2</v>
      </c>
      <c r="O15" s="4">
        <f t="shared" si="3"/>
        <v>3</v>
      </c>
      <c r="P15" s="13">
        <f t="shared" si="4"/>
        <v>0.5</v>
      </c>
    </row>
    <row r="16" spans="1:16" ht="12.75">
      <c r="A16" s="19" t="s">
        <v>29</v>
      </c>
      <c r="B16" s="4">
        <v>22</v>
      </c>
      <c r="C16" s="4">
        <v>2</v>
      </c>
      <c r="D16" s="4">
        <v>8</v>
      </c>
      <c r="E16" s="5">
        <f>C16/D16</f>
        <v>0.25</v>
      </c>
      <c r="F16" s="4">
        <v>0</v>
      </c>
      <c r="G16" s="4">
        <v>0</v>
      </c>
      <c r="H16" s="5">
        <v>0</v>
      </c>
      <c r="I16" s="4">
        <v>5</v>
      </c>
      <c r="J16" s="4">
        <v>10</v>
      </c>
      <c r="K16" s="5">
        <f>I16/J16</f>
        <v>0.5</v>
      </c>
      <c r="L16" s="4">
        <v>7</v>
      </c>
      <c r="M16" s="4">
        <v>5</v>
      </c>
      <c r="N16" s="4">
        <v>9</v>
      </c>
      <c r="O16" s="4">
        <f t="shared" si="3"/>
        <v>9</v>
      </c>
      <c r="P16" s="13">
        <f t="shared" si="4"/>
        <v>0.4090909090909091</v>
      </c>
    </row>
    <row r="17" spans="1:16" ht="13.5" thickBot="1">
      <c r="A17" s="19" t="s">
        <v>31</v>
      </c>
      <c r="B17" s="4">
        <v>6</v>
      </c>
      <c r="C17" s="4">
        <v>0</v>
      </c>
      <c r="D17" s="4">
        <v>1</v>
      </c>
      <c r="E17" s="5">
        <f>C17/D17</f>
        <v>0</v>
      </c>
      <c r="F17" s="4">
        <v>0</v>
      </c>
      <c r="G17" s="4">
        <v>1</v>
      </c>
      <c r="H17" s="5">
        <f>F17/G17</f>
        <v>0</v>
      </c>
      <c r="I17" s="4">
        <v>2</v>
      </c>
      <c r="J17" s="4">
        <v>2</v>
      </c>
      <c r="K17" s="5">
        <f>I17/J17</f>
        <v>1</v>
      </c>
      <c r="L17" s="4">
        <v>1</v>
      </c>
      <c r="M17" s="4">
        <v>2</v>
      </c>
      <c r="N17" s="4">
        <v>2</v>
      </c>
      <c r="O17" s="4">
        <f t="shared" si="3"/>
        <v>2</v>
      </c>
      <c r="P17" s="13">
        <f t="shared" si="4"/>
        <v>0.3333333333333333</v>
      </c>
    </row>
    <row r="18" spans="1:16" ht="13.5" thickBot="1">
      <c r="A18" s="11" t="s">
        <v>20</v>
      </c>
      <c r="B18" s="12">
        <v>24</v>
      </c>
      <c r="C18" s="15">
        <f>SUM(C5:C17)</f>
        <v>346</v>
      </c>
      <c r="D18" s="15">
        <f>SUM(D5:D17)</f>
        <v>670</v>
      </c>
      <c r="E18" s="20">
        <f>C18/D18</f>
        <v>0.5164179104477612</v>
      </c>
      <c r="F18" s="15">
        <f>SUM(F5:F17)</f>
        <v>116</v>
      </c>
      <c r="G18" s="15">
        <f>SUM(G5:G17)</f>
        <v>407</v>
      </c>
      <c r="H18" s="20">
        <f>F18/G18</f>
        <v>0.28501228501228504</v>
      </c>
      <c r="I18" s="15">
        <f>SUM(I5:I17)</f>
        <v>230</v>
      </c>
      <c r="J18" s="15">
        <f>SUM(J5:J17)</f>
        <v>324</v>
      </c>
      <c r="K18" s="20">
        <f>I18/J18</f>
        <v>0.7098765432098766</v>
      </c>
      <c r="L18" s="15">
        <f>SUM(L5:L17)</f>
        <v>182</v>
      </c>
      <c r="M18" s="15">
        <f>SUM(M5:M17)</f>
        <v>279</v>
      </c>
      <c r="N18" s="15">
        <f>SUM(N5:N17)</f>
        <v>310</v>
      </c>
      <c r="O18" s="15">
        <f t="shared" si="3"/>
        <v>1270</v>
      </c>
      <c r="P18" s="14">
        <f t="shared" si="4"/>
        <v>52.916666666666664</v>
      </c>
    </row>
    <row r="19" spans="1:16" ht="13.5" thickBot="1">
      <c r="A19" s="12" t="s">
        <v>21</v>
      </c>
      <c r="B19" s="12"/>
      <c r="C19" s="14">
        <f>C18/B18</f>
        <v>14.416666666666666</v>
      </c>
      <c r="D19" s="14">
        <f>D18/B18</f>
        <v>27.916666666666668</v>
      </c>
      <c r="E19" s="20">
        <f>C19/D19</f>
        <v>0.5164179104477612</v>
      </c>
      <c r="F19" s="14">
        <f>F18/B18</f>
        <v>4.833333333333333</v>
      </c>
      <c r="G19" s="14">
        <f>G18/B18</f>
        <v>16.958333333333332</v>
      </c>
      <c r="H19" s="20">
        <f>F19/G19</f>
        <v>0.28501228501228504</v>
      </c>
      <c r="I19" s="14">
        <f>I18/B18</f>
        <v>9.583333333333334</v>
      </c>
      <c r="J19" s="14">
        <f>J18/B18</f>
        <v>13.5</v>
      </c>
      <c r="K19" s="20">
        <f>I19/J19</f>
        <v>0.7098765432098766</v>
      </c>
      <c r="L19" s="14">
        <f>L18/B18</f>
        <v>7.583333333333333</v>
      </c>
      <c r="M19" s="14">
        <f>M18/B18</f>
        <v>11.625</v>
      </c>
      <c r="N19" s="14">
        <f>N18/B18</f>
        <v>12.916666666666666</v>
      </c>
      <c r="O19" s="14">
        <f>O18/B18</f>
        <v>52.916666666666664</v>
      </c>
      <c r="P19" s="8"/>
    </row>
    <row r="20" spans="1:15" ht="12.75">
      <c r="A20" s="6"/>
      <c r="B20" s="8"/>
      <c r="C20" s="33"/>
      <c r="D20" s="33"/>
      <c r="E20" s="33"/>
      <c r="F20" s="8"/>
      <c r="G20" s="6"/>
      <c r="H20" s="7"/>
      <c r="I20" s="6"/>
      <c r="J20" s="6"/>
      <c r="K20" s="7"/>
      <c r="L20" s="6"/>
      <c r="M20" s="6"/>
      <c r="N20" s="6"/>
      <c r="O20" s="6"/>
    </row>
    <row r="21" spans="1:15" ht="12.75">
      <c r="A21" s="32" t="s">
        <v>40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</row>
    <row r="22" spans="1:15" ht="13.5" thickBo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8" ht="13.5" thickBot="1">
      <c r="A23" s="12" t="s">
        <v>0</v>
      </c>
      <c r="B23" s="12" t="s">
        <v>1</v>
      </c>
      <c r="C23" s="12" t="s">
        <v>14</v>
      </c>
      <c r="D23" s="12" t="s">
        <v>6</v>
      </c>
      <c r="E23" s="12" t="s">
        <v>7</v>
      </c>
      <c r="F23" s="12" t="s">
        <v>16</v>
      </c>
      <c r="G23" s="12" t="s">
        <v>8</v>
      </c>
      <c r="H23" s="12" t="s">
        <v>17</v>
      </c>
    </row>
    <row r="24" spans="1:14" ht="12.75">
      <c r="A24" s="19" t="s">
        <v>25</v>
      </c>
      <c r="B24" s="4">
        <v>23</v>
      </c>
      <c r="C24" s="4">
        <v>115</v>
      </c>
      <c r="D24" s="4">
        <v>49</v>
      </c>
      <c r="E24" s="4">
        <v>24</v>
      </c>
      <c r="F24" s="4">
        <v>28</v>
      </c>
      <c r="G24" s="4">
        <v>37</v>
      </c>
      <c r="H24" s="4">
        <v>10</v>
      </c>
      <c r="N24"/>
    </row>
    <row r="25" spans="1:14" ht="12.75">
      <c r="A25" s="19" t="s">
        <v>34</v>
      </c>
      <c r="B25" s="4">
        <v>19</v>
      </c>
      <c r="C25" s="4">
        <v>84</v>
      </c>
      <c r="D25" s="4">
        <v>10</v>
      </c>
      <c r="E25" s="4">
        <v>20</v>
      </c>
      <c r="F25" s="4">
        <v>28</v>
      </c>
      <c r="G25" s="4">
        <v>44</v>
      </c>
      <c r="H25" s="4">
        <v>10</v>
      </c>
      <c r="N25"/>
    </row>
    <row r="26" spans="1:14" ht="12.75">
      <c r="A26" s="19" t="s">
        <v>35</v>
      </c>
      <c r="B26" s="4">
        <v>22</v>
      </c>
      <c r="C26" s="4">
        <v>67</v>
      </c>
      <c r="D26" s="4">
        <v>9</v>
      </c>
      <c r="E26" s="4">
        <v>17</v>
      </c>
      <c r="F26" s="4">
        <v>25</v>
      </c>
      <c r="G26" s="4">
        <v>46</v>
      </c>
      <c r="H26" s="4">
        <v>17</v>
      </c>
      <c r="N26"/>
    </row>
    <row r="27" spans="1:14" ht="12.75">
      <c r="A27" s="19" t="s">
        <v>26</v>
      </c>
      <c r="B27" s="4">
        <v>24</v>
      </c>
      <c r="C27" s="4">
        <v>57</v>
      </c>
      <c r="D27" s="4">
        <v>10</v>
      </c>
      <c r="E27" s="4">
        <v>53</v>
      </c>
      <c r="F27" s="4">
        <v>80</v>
      </c>
      <c r="G27" s="4">
        <v>54</v>
      </c>
      <c r="H27" s="4">
        <v>21</v>
      </c>
      <c r="N27"/>
    </row>
    <row r="28" spans="1:14" ht="12.75">
      <c r="A28" s="19" t="s">
        <v>24</v>
      </c>
      <c r="B28" s="4">
        <v>24</v>
      </c>
      <c r="C28" s="4">
        <v>43</v>
      </c>
      <c r="D28" s="4">
        <v>3</v>
      </c>
      <c r="E28" s="4">
        <v>33</v>
      </c>
      <c r="F28" s="4">
        <v>41</v>
      </c>
      <c r="G28" s="4">
        <v>35</v>
      </c>
      <c r="H28" s="4">
        <v>10</v>
      </c>
      <c r="N28"/>
    </row>
    <row r="29" spans="1:14" ht="12.75">
      <c r="A29" s="19" t="s">
        <v>30</v>
      </c>
      <c r="B29" s="4">
        <v>24</v>
      </c>
      <c r="C29" s="4">
        <v>37</v>
      </c>
      <c r="D29" s="4">
        <v>2</v>
      </c>
      <c r="E29" s="4">
        <v>14</v>
      </c>
      <c r="F29" s="4">
        <v>17</v>
      </c>
      <c r="G29" s="4">
        <v>19</v>
      </c>
      <c r="H29" s="4">
        <v>8</v>
      </c>
      <c r="N29"/>
    </row>
    <row r="30" spans="1:14" ht="12.75">
      <c r="A30" s="19" t="s">
        <v>29</v>
      </c>
      <c r="B30" s="4">
        <v>22</v>
      </c>
      <c r="C30" s="4">
        <v>22</v>
      </c>
      <c r="D30" s="4">
        <v>1</v>
      </c>
      <c r="E30" s="4">
        <v>4</v>
      </c>
      <c r="F30" s="4">
        <v>4</v>
      </c>
      <c r="G30" s="4">
        <v>9</v>
      </c>
      <c r="H30" s="4">
        <v>2</v>
      </c>
      <c r="N30"/>
    </row>
    <row r="31" spans="1:14" ht="12.75">
      <c r="A31" s="19" t="s">
        <v>27</v>
      </c>
      <c r="B31" s="4">
        <v>18</v>
      </c>
      <c r="C31" s="4">
        <v>17</v>
      </c>
      <c r="D31" s="4">
        <v>1</v>
      </c>
      <c r="E31" s="4">
        <v>2</v>
      </c>
      <c r="F31" s="4">
        <v>5</v>
      </c>
      <c r="G31" s="4">
        <v>10</v>
      </c>
      <c r="H31" s="4">
        <v>1</v>
      </c>
      <c r="N31"/>
    </row>
    <row r="32" spans="1:14" ht="12.75">
      <c r="A32" s="19" t="s">
        <v>28</v>
      </c>
      <c r="B32" s="4">
        <v>22</v>
      </c>
      <c r="C32" s="4">
        <v>17</v>
      </c>
      <c r="D32" s="4">
        <v>2</v>
      </c>
      <c r="E32" s="4">
        <v>8</v>
      </c>
      <c r="F32" s="4">
        <v>8</v>
      </c>
      <c r="G32" s="4">
        <v>8</v>
      </c>
      <c r="H32" s="4">
        <v>3</v>
      </c>
      <c r="N32"/>
    </row>
    <row r="33" spans="1:14" ht="12.75">
      <c r="A33" s="19" t="s">
        <v>32</v>
      </c>
      <c r="B33" s="4">
        <v>17</v>
      </c>
      <c r="C33" s="4">
        <v>9</v>
      </c>
      <c r="D33" s="4">
        <v>0</v>
      </c>
      <c r="E33" s="4">
        <v>1</v>
      </c>
      <c r="F33" s="4">
        <v>3</v>
      </c>
      <c r="G33" s="4">
        <v>6</v>
      </c>
      <c r="H33" s="4">
        <v>3</v>
      </c>
      <c r="N33"/>
    </row>
    <row r="34" spans="1:14" ht="12.75">
      <c r="A34" s="19" t="s">
        <v>51</v>
      </c>
      <c r="B34" s="4">
        <v>9</v>
      </c>
      <c r="C34" s="4">
        <v>0</v>
      </c>
      <c r="D34" s="4">
        <v>3</v>
      </c>
      <c r="E34" s="4">
        <v>8</v>
      </c>
      <c r="F34" s="4">
        <v>8</v>
      </c>
      <c r="G34" s="4">
        <v>3</v>
      </c>
      <c r="H34" s="4">
        <v>3</v>
      </c>
      <c r="N34"/>
    </row>
    <row r="35" spans="1:14" ht="12.75">
      <c r="A35" s="19" t="s">
        <v>31</v>
      </c>
      <c r="B35" s="4">
        <v>6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N35"/>
    </row>
    <row r="36" spans="1:14" ht="13.5" thickBot="1">
      <c r="A36" s="19" t="s">
        <v>33</v>
      </c>
      <c r="B36" s="4">
        <v>6</v>
      </c>
      <c r="C36" s="4">
        <v>0</v>
      </c>
      <c r="D36" s="4">
        <v>0</v>
      </c>
      <c r="E36" s="4">
        <v>0</v>
      </c>
      <c r="F36" s="4">
        <v>0</v>
      </c>
      <c r="G36" s="4">
        <v>1</v>
      </c>
      <c r="H36" s="4">
        <v>0</v>
      </c>
      <c r="N36"/>
    </row>
    <row r="37" spans="1:14" ht="13.5" thickBot="1">
      <c r="A37" s="12" t="s">
        <v>20</v>
      </c>
      <c r="B37" s="12">
        <v>24</v>
      </c>
      <c r="C37" s="15">
        <f aca="true" t="shared" si="5" ref="C37:H37">SUM(C24:C36)</f>
        <v>468</v>
      </c>
      <c r="D37" s="15">
        <f t="shared" si="5"/>
        <v>90</v>
      </c>
      <c r="E37" s="15">
        <f t="shared" si="5"/>
        <v>184</v>
      </c>
      <c r="F37" s="15">
        <f t="shared" si="5"/>
        <v>247</v>
      </c>
      <c r="G37" s="15">
        <f t="shared" si="5"/>
        <v>272</v>
      </c>
      <c r="H37" s="15">
        <f t="shared" si="5"/>
        <v>88</v>
      </c>
      <c r="N37"/>
    </row>
    <row r="38" spans="1:14" ht="13.5" thickBot="1">
      <c r="A38" s="12" t="s">
        <v>21</v>
      </c>
      <c r="B38" s="16"/>
      <c r="C38" s="14">
        <f>C37/B37</f>
        <v>19.5</v>
      </c>
      <c r="D38" s="14">
        <f>D37/B37</f>
        <v>3.75</v>
      </c>
      <c r="E38" s="14">
        <f>E37/B37</f>
        <v>7.666666666666667</v>
      </c>
      <c r="F38" s="14">
        <f>F37/B37</f>
        <v>10.291666666666666</v>
      </c>
      <c r="G38" s="14">
        <f>G37/B37</f>
        <v>11.333333333333334</v>
      </c>
      <c r="H38" s="14">
        <f>H37/B37</f>
        <v>3.6666666666666665</v>
      </c>
      <c r="N38"/>
    </row>
    <row r="40" spans="1:15" ht="12.75">
      <c r="A40" s="32" t="s">
        <v>42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</row>
    <row r="41" spans="1:15" ht="13.5" thickBo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6" ht="13.5" thickBot="1">
      <c r="A42" s="12" t="s">
        <v>0</v>
      </c>
      <c r="B42" s="12" t="s">
        <v>1</v>
      </c>
      <c r="C42" s="12" t="s">
        <v>9</v>
      </c>
      <c r="D42" s="12" t="s">
        <v>19</v>
      </c>
      <c r="E42" s="20" t="s">
        <v>10</v>
      </c>
      <c r="F42" s="12" t="s">
        <v>11</v>
      </c>
      <c r="G42" s="12" t="s">
        <v>12</v>
      </c>
      <c r="H42" s="20" t="s">
        <v>13</v>
      </c>
      <c r="I42" s="12" t="s">
        <v>2</v>
      </c>
      <c r="J42" s="12" t="s">
        <v>3</v>
      </c>
      <c r="K42" s="20" t="s">
        <v>4</v>
      </c>
      <c r="L42" s="12" t="s">
        <v>14</v>
      </c>
      <c r="M42" s="12" t="s">
        <v>7</v>
      </c>
      <c r="N42" s="12" t="s">
        <v>6</v>
      </c>
      <c r="O42" s="12" t="s">
        <v>18</v>
      </c>
      <c r="P42" s="12" t="s">
        <v>15</v>
      </c>
    </row>
    <row r="43" spans="1:16" ht="13.5" thickBot="1">
      <c r="A43" s="12" t="s">
        <v>22</v>
      </c>
      <c r="B43" s="12">
        <v>24</v>
      </c>
      <c r="C43" s="15">
        <v>253</v>
      </c>
      <c r="D43" s="15">
        <v>753</v>
      </c>
      <c r="E43" s="20">
        <f>C43/D43</f>
        <v>0.33598937583001326</v>
      </c>
      <c r="F43" s="12">
        <v>112</v>
      </c>
      <c r="G43" s="12">
        <v>399</v>
      </c>
      <c r="H43" s="20">
        <f>F43/G43</f>
        <v>0.2807017543859649</v>
      </c>
      <c r="I43" s="12">
        <v>145</v>
      </c>
      <c r="J43" s="12">
        <v>266</v>
      </c>
      <c r="K43" s="20">
        <f>I43/J43</f>
        <v>0.5451127819548872</v>
      </c>
      <c r="L43" s="12">
        <v>698</v>
      </c>
      <c r="M43" s="12">
        <v>155</v>
      </c>
      <c r="N43" s="12">
        <v>24</v>
      </c>
      <c r="O43" s="12">
        <v>341</v>
      </c>
      <c r="P43" s="12">
        <f>(C43*2)+(F43*3)+(I43)</f>
        <v>987</v>
      </c>
    </row>
    <row r="44" spans="1:16" ht="13.5" thickBot="1">
      <c r="A44" s="12" t="s">
        <v>21</v>
      </c>
      <c r="B44" s="12"/>
      <c r="C44" s="14">
        <f>C43/B43</f>
        <v>10.541666666666666</v>
      </c>
      <c r="D44" s="14">
        <f>D43/B43</f>
        <v>31.375</v>
      </c>
      <c r="E44" s="20">
        <f>C44/D44</f>
        <v>0.33598937583001326</v>
      </c>
      <c r="F44" s="14">
        <f>F43/B43</f>
        <v>4.666666666666667</v>
      </c>
      <c r="G44" s="14">
        <f>G43/B43</f>
        <v>16.625</v>
      </c>
      <c r="H44" s="20">
        <f>F44/G44</f>
        <v>0.28070175438596495</v>
      </c>
      <c r="I44" s="14">
        <f>I43/B43</f>
        <v>6.041666666666667</v>
      </c>
      <c r="J44" s="14">
        <f>J43/B43</f>
        <v>11.083333333333334</v>
      </c>
      <c r="K44" s="20">
        <f>I44/J44</f>
        <v>0.5451127819548872</v>
      </c>
      <c r="L44" s="14">
        <f>L43/B43</f>
        <v>29.083333333333332</v>
      </c>
      <c r="M44" s="14">
        <f>M43/B43</f>
        <v>6.458333333333333</v>
      </c>
      <c r="N44" s="14">
        <f>N43/B43</f>
        <v>1</v>
      </c>
      <c r="O44" s="14">
        <f>O43/B43</f>
        <v>14.208333333333334</v>
      </c>
      <c r="P44" s="14">
        <f>P43/B43</f>
        <v>41.125</v>
      </c>
    </row>
    <row r="46" spans="1:15" ht="12.75">
      <c r="A46" s="32" t="s">
        <v>41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</row>
    <row r="47" spans="1:15" ht="12.75">
      <c r="A47" s="2"/>
      <c r="B47" s="2"/>
      <c r="C47" s="2"/>
      <c r="D47" s="2"/>
      <c r="E47" s="21" t="s">
        <v>81</v>
      </c>
      <c r="F47" s="21"/>
      <c r="G47" s="21"/>
      <c r="H47" s="21"/>
      <c r="I47" s="21"/>
      <c r="J47" s="21"/>
      <c r="K47" s="21"/>
      <c r="L47" s="2"/>
      <c r="M47" s="2"/>
      <c r="N47" s="2"/>
      <c r="O47" s="2"/>
    </row>
    <row r="48" spans="1:15" ht="3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4" ht="12.75">
      <c r="A49" s="2" t="s">
        <v>55</v>
      </c>
      <c r="B49" s="2">
        <v>57</v>
      </c>
      <c r="C49" s="2" t="s">
        <v>54</v>
      </c>
      <c r="D49" s="2">
        <v>41</v>
      </c>
      <c r="E49" s="2"/>
      <c r="F49" s="2" t="s">
        <v>69</v>
      </c>
      <c r="G49" s="2">
        <v>71</v>
      </c>
      <c r="H49" s="2" t="s">
        <v>70</v>
      </c>
      <c r="I49" s="2">
        <v>64</v>
      </c>
      <c r="J49" s="2" t="s">
        <v>71</v>
      </c>
      <c r="K49" s="2" t="s">
        <v>55</v>
      </c>
      <c r="L49" s="2">
        <v>61</v>
      </c>
      <c r="M49" s="2" t="s">
        <v>80</v>
      </c>
      <c r="N49" s="2">
        <v>20</v>
      </c>
    </row>
    <row r="50" spans="1:14" ht="12.75">
      <c r="A50" s="2" t="s">
        <v>55</v>
      </c>
      <c r="B50" s="2">
        <v>58</v>
      </c>
      <c r="C50" s="2" t="s">
        <v>56</v>
      </c>
      <c r="D50" s="2">
        <v>44</v>
      </c>
      <c r="E50" s="2"/>
      <c r="F50" s="2" t="s">
        <v>55</v>
      </c>
      <c r="G50" s="2">
        <v>69</v>
      </c>
      <c r="H50" s="2" t="s">
        <v>73</v>
      </c>
      <c r="I50" s="2">
        <v>23</v>
      </c>
      <c r="J50" s="2"/>
      <c r="K50" s="2" t="s">
        <v>62</v>
      </c>
      <c r="L50" s="2">
        <v>58</v>
      </c>
      <c r="M50" s="2" t="s">
        <v>55</v>
      </c>
      <c r="N50" s="2">
        <v>33</v>
      </c>
    </row>
    <row r="51" spans="1:15" ht="12.75">
      <c r="A51" s="2" t="s">
        <v>58</v>
      </c>
      <c r="B51" s="2">
        <v>60</v>
      </c>
      <c r="C51" s="2" t="s">
        <v>55</v>
      </c>
      <c r="D51" s="2">
        <v>55</v>
      </c>
      <c r="E51" s="2" t="s">
        <v>59</v>
      </c>
      <c r="F51" s="2" t="s">
        <v>55</v>
      </c>
      <c r="G51" s="2">
        <v>61</v>
      </c>
      <c r="H51" s="2" t="s">
        <v>74</v>
      </c>
      <c r="I51" s="2">
        <v>23</v>
      </c>
      <c r="J51" s="2"/>
      <c r="K51" s="2"/>
      <c r="L51" s="2"/>
      <c r="M51" s="2"/>
      <c r="N51" s="2"/>
      <c r="O51" s="2"/>
    </row>
    <row r="52" spans="1:14" ht="12.75">
      <c r="A52" s="2" t="s">
        <v>60</v>
      </c>
      <c r="B52" s="2">
        <v>60</v>
      </c>
      <c r="C52" s="2" t="s">
        <v>55</v>
      </c>
      <c r="D52" s="2">
        <v>46</v>
      </c>
      <c r="E52" s="2"/>
      <c r="F52" s="2" t="s">
        <v>61</v>
      </c>
      <c r="G52" s="2">
        <v>70</v>
      </c>
      <c r="H52" s="2" t="s">
        <v>55</v>
      </c>
      <c r="I52" s="2">
        <v>44</v>
      </c>
      <c r="J52" s="2"/>
      <c r="K52" s="2"/>
      <c r="L52" s="2"/>
      <c r="M52" s="2"/>
      <c r="N52" s="2"/>
    </row>
    <row r="53" spans="1:14" ht="12" customHeight="1">
      <c r="A53" s="2" t="s">
        <v>61</v>
      </c>
      <c r="B53" s="2">
        <v>36</v>
      </c>
      <c r="C53" s="2" t="s">
        <v>55</v>
      </c>
      <c r="D53" s="2">
        <v>28</v>
      </c>
      <c r="E53" s="2"/>
      <c r="F53" s="2" t="s">
        <v>55</v>
      </c>
      <c r="G53" s="2">
        <v>63</v>
      </c>
      <c r="H53" s="2" t="s">
        <v>75</v>
      </c>
      <c r="I53" s="2">
        <v>20</v>
      </c>
      <c r="J53" s="2"/>
      <c r="K53" s="2"/>
      <c r="L53" s="2"/>
      <c r="M53" s="2"/>
      <c r="N53" s="2"/>
    </row>
    <row r="54" spans="1:14" ht="12.75">
      <c r="A54" s="2" t="s">
        <v>55</v>
      </c>
      <c r="B54" s="2">
        <v>56</v>
      </c>
      <c r="C54" s="2" t="s">
        <v>63</v>
      </c>
      <c r="D54" s="2">
        <v>32</v>
      </c>
      <c r="E54" s="2"/>
      <c r="F54" s="2" t="s">
        <v>55</v>
      </c>
      <c r="G54" s="2">
        <v>65</v>
      </c>
      <c r="H54" s="2" t="s">
        <v>76</v>
      </c>
      <c r="I54" s="2">
        <v>64</v>
      </c>
      <c r="J54" s="2"/>
      <c r="K54" s="2"/>
      <c r="L54" s="2"/>
      <c r="M54" s="2"/>
      <c r="N54" s="2"/>
    </row>
    <row r="55" spans="1:14" ht="12.75">
      <c r="A55" s="2" t="s">
        <v>55</v>
      </c>
      <c r="B55" s="2">
        <v>70</v>
      </c>
      <c r="C55" s="2" t="s">
        <v>65</v>
      </c>
      <c r="D55" s="2">
        <v>5</v>
      </c>
      <c r="E55" s="2"/>
      <c r="F55" s="2" t="s">
        <v>55</v>
      </c>
      <c r="G55" s="2">
        <v>62</v>
      </c>
      <c r="H55" s="2" t="s">
        <v>63</v>
      </c>
      <c r="I55" s="2">
        <v>25</v>
      </c>
      <c r="J55" s="2"/>
      <c r="K55" s="2"/>
      <c r="L55" s="2"/>
      <c r="M55" s="2"/>
      <c r="N55" s="2"/>
    </row>
    <row r="56" spans="1:14" ht="12.75">
      <c r="A56" s="2" t="s">
        <v>55</v>
      </c>
      <c r="B56" s="2">
        <v>46</v>
      </c>
      <c r="C56" s="2" t="s">
        <v>66</v>
      </c>
      <c r="D56" s="2">
        <v>42</v>
      </c>
      <c r="E56" s="2"/>
      <c r="F56" s="2" t="s">
        <v>55</v>
      </c>
      <c r="G56" s="2">
        <v>49</v>
      </c>
      <c r="H56" s="2" t="s">
        <v>68</v>
      </c>
      <c r="I56" s="2">
        <v>43</v>
      </c>
      <c r="J56" s="2"/>
      <c r="K56" s="2"/>
      <c r="L56" s="2"/>
      <c r="M56" s="2"/>
      <c r="N56" s="2"/>
    </row>
    <row r="57" spans="1:14" ht="12.75">
      <c r="A57" s="2" t="s">
        <v>55</v>
      </c>
      <c r="B57" s="2">
        <v>39</v>
      </c>
      <c r="C57" s="2" t="s">
        <v>67</v>
      </c>
      <c r="D57" s="2">
        <v>28</v>
      </c>
      <c r="E57" s="2"/>
      <c r="F57" s="2" t="s">
        <v>64</v>
      </c>
      <c r="G57" s="2">
        <v>60</v>
      </c>
      <c r="H57" s="2" t="s">
        <v>55</v>
      </c>
      <c r="I57" s="2">
        <v>35</v>
      </c>
      <c r="J57" s="2"/>
      <c r="K57" s="2"/>
      <c r="L57" s="2"/>
      <c r="M57" s="2"/>
      <c r="N57" s="2"/>
    </row>
    <row r="58" spans="1:14" ht="12.75">
      <c r="A58" s="2" t="s">
        <v>55</v>
      </c>
      <c r="B58" s="2">
        <v>56</v>
      </c>
      <c r="C58" s="2" t="s">
        <v>68</v>
      </c>
      <c r="D58" s="2">
        <v>27</v>
      </c>
      <c r="E58" s="2"/>
      <c r="F58" s="2" t="s">
        <v>55</v>
      </c>
      <c r="G58" s="2">
        <v>51</v>
      </c>
      <c r="H58" s="2" t="s">
        <v>74</v>
      </c>
      <c r="I58" s="2">
        <v>36</v>
      </c>
      <c r="J58" s="2"/>
      <c r="K58" s="2"/>
      <c r="L58" s="2"/>
      <c r="M58" s="2"/>
      <c r="N58" s="2"/>
    </row>
    <row r="59" spans="1:14" ht="12.75">
      <c r="A59" s="2" t="s">
        <v>55</v>
      </c>
      <c r="B59" s="2">
        <v>50</v>
      </c>
      <c r="C59" s="2" t="s">
        <v>64</v>
      </c>
      <c r="D59" s="2">
        <v>42</v>
      </c>
      <c r="E59" s="2"/>
      <c r="F59" s="2" t="s">
        <v>77</v>
      </c>
      <c r="G59" s="2">
        <v>57</v>
      </c>
      <c r="H59" s="2" t="s">
        <v>55</v>
      </c>
      <c r="I59" s="2">
        <v>52</v>
      </c>
      <c r="J59" s="2"/>
      <c r="K59" s="2"/>
      <c r="L59" s="2"/>
      <c r="M59" s="2"/>
      <c r="N59" s="2"/>
    </row>
    <row r="60" spans="1:10" ht="12.7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2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4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/>
      <c r="L66"/>
      <c r="M66"/>
      <c r="N66"/>
    </row>
    <row r="67" spans="1:14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/>
      <c r="L67"/>
      <c r="M67"/>
      <c r="N67"/>
    </row>
    <row r="68" spans="1:14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/>
      <c r="L68"/>
      <c r="M68"/>
      <c r="N68"/>
    </row>
    <row r="69" spans="1:14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/>
      <c r="L69"/>
      <c r="M69"/>
      <c r="N69"/>
    </row>
    <row r="70" spans="1:14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/>
      <c r="L70"/>
      <c r="M70"/>
      <c r="N70"/>
    </row>
    <row r="71" spans="1:14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/>
      <c r="L71"/>
      <c r="M71"/>
      <c r="N71"/>
    </row>
    <row r="72" spans="1:14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/>
      <c r="L72"/>
      <c r="M72"/>
      <c r="N72"/>
    </row>
    <row r="73" spans="1:14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/>
      <c r="L73"/>
      <c r="M73"/>
      <c r="N73"/>
    </row>
    <row r="74" spans="1:14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/>
      <c r="L74"/>
      <c r="M74"/>
      <c r="N74"/>
    </row>
    <row r="75" spans="1:14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/>
      <c r="L75"/>
      <c r="M75"/>
      <c r="N75"/>
    </row>
    <row r="76" spans="1:14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/>
      <c r="L76"/>
      <c r="M76"/>
      <c r="N76"/>
    </row>
    <row r="77" spans="1:14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/>
      <c r="L77"/>
      <c r="M77"/>
      <c r="N77"/>
    </row>
    <row r="78" spans="1:14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/>
      <c r="L78"/>
      <c r="M78"/>
      <c r="N78"/>
    </row>
    <row r="79" spans="1:14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/>
      <c r="L79"/>
      <c r="M79"/>
      <c r="N79"/>
    </row>
    <row r="80" spans="1:14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/>
      <c r="L80"/>
      <c r="M80"/>
      <c r="N80"/>
    </row>
    <row r="81" spans="1:14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/>
      <c r="L81"/>
      <c r="M81"/>
      <c r="N81"/>
    </row>
    <row r="82" spans="1:14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/>
      <c r="L82"/>
      <c r="M82"/>
      <c r="N82"/>
    </row>
    <row r="83" spans="1:14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/>
      <c r="L83"/>
      <c r="M83"/>
      <c r="N83"/>
    </row>
    <row r="84" spans="1:14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/>
      <c r="L84"/>
      <c r="M84"/>
      <c r="N84"/>
    </row>
    <row r="85" spans="1:14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/>
      <c r="L85"/>
      <c r="M85"/>
      <c r="N85"/>
    </row>
    <row r="86" spans="1:14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/>
      <c r="L86"/>
      <c r="M86"/>
      <c r="N86"/>
    </row>
    <row r="87" spans="1:14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/>
      <c r="L87"/>
      <c r="M87"/>
      <c r="N87"/>
    </row>
    <row r="88" spans="1:14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/>
      <c r="L88"/>
      <c r="M88"/>
      <c r="N88"/>
    </row>
    <row r="89" spans="1:14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/>
      <c r="L89"/>
      <c r="M89"/>
      <c r="N89"/>
    </row>
    <row r="90" spans="1:14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/>
      <c r="L90"/>
      <c r="M90"/>
      <c r="N90"/>
    </row>
    <row r="91" spans="1:14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/>
      <c r="L91"/>
      <c r="M91"/>
      <c r="N91"/>
    </row>
    <row r="92" spans="1:14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/>
      <c r="L92"/>
      <c r="M92"/>
      <c r="N92"/>
    </row>
    <row r="93" spans="1:14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/>
      <c r="L93"/>
      <c r="M93"/>
      <c r="N93"/>
    </row>
    <row r="94" spans="1:14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/>
      <c r="L94"/>
      <c r="M94"/>
      <c r="N94"/>
    </row>
    <row r="95" spans="1:14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/>
      <c r="L95"/>
      <c r="M95"/>
      <c r="N95"/>
    </row>
    <row r="96" spans="1:14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/>
      <c r="L96"/>
      <c r="M96"/>
      <c r="N96"/>
    </row>
    <row r="97" spans="1:14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/>
      <c r="L97"/>
      <c r="M97"/>
      <c r="N97"/>
    </row>
    <row r="98" spans="1:14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/>
      <c r="L98"/>
      <c r="M98"/>
      <c r="N98"/>
    </row>
    <row r="99" spans="1:14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/>
      <c r="L99"/>
      <c r="M99"/>
      <c r="N99"/>
    </row>
    <row r="100" spans="1:14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/>
      <c r="L100"/>
      <c r="M100"/>
      <c r="N100"/>
    </row>
    <row r="101" spans="1:14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/>
      <c r="L101"/>
      <c r="M101"/>
      <c r="N101"/>
    </row>
  </sheetData>
  <sheetProtection/>
  <mergeCells count="5">
    <mergeCell ref="A2:O2"/>
    <mergeCell ref="C20:E20"/>
    <mergeCell ref="A40:O40"/>
    <mergeCell ref="A46:O46"/>
    <mergeCell ref="A21:O21"/>
  </mergeCells>
  <printOptions horizontalCentered="1" verticalCentered="1"/>
  <pageMargins left="0.75" right="0.75" top="0.67" bottom="0.68" header="0.5" footer="0.5"/>
  <pageSetup horizontalDpi="600" verticalDpi="600" orientation="landscape" scale="60" r:id="rId1"/>
  <headerFooter alignWithMargins="0">
    <oddFooter>&amp;L&amp;1#&amp;"Calibri"&amp;8&amp;K414141Proprietary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P61"/>
  <sheetViews>
    <sheetView zoomScalePageLayoutView="0" workbookViewId="0" topLeftCell="A9">
      <selection activeCell="G33" sqref="G33"/>
    </sheetView>
  </sheetViews>
  <sheetFormatPr defaultColWidth="9.140625" defaultRowHeight="12.75"/>
  <cols>
    <col min="1" max="1" width="19.28125" style="1" bestFit="1" customWidth="1"/>
    <col min="2" max="2" width="7.28125" style="1" customWidth="1"/>
    <col min="3" max="3" width="21.421875" style="1" bestFit="1" customWidth="1"/>
    <col min="4" max="4" width="10.00390625" style="1" customWidth="1"/>
    <col min="5" max="5" width="9.00390625" style="1" customWidth="1"/>
    <col min="6" max="6" width="19.28125" style="1" bestFit="1" customWidth="1"/>
    <col min="7" max="7" width="10.00390625" style="1" customWidth="1"/>
    <col min="8" max="8" width="17.421875" style="1" bestFit="1" customWidth="1"/>
    <col min="9" max="9" width="8.8515625" style="1" bestFit="1" customWidth="1"/>
    <col min="10" max="10" width="7.28125" style="1" customWidth="1"/>
    <col min="11" max="11" width="7.28125" style="1" bestFit="1" customWidth="1"/>
    <col min="12" max="12" width="10.00390625" style="1" bestFit="1" customWidth="1"/>
    <col min="13" max="13" width="7.28125" style="1" customWidth="1"/>
    <col min="14" max="14" width="10.00390625" style="1" customWidth="1"/>
    <col min="15" max="16" width="11.7109375" style="0" bestFit="1" customWidth="1"/>
  </cols>
  <sheetData>
    <row r="2" spans="1:15" ht="12.75">
      <c r="A2" s="32" t="s">
        <v>43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ht="13.5" thickBot="1">
      <c r="F3" s="2"/>
    </row>
    <row r="4" spans="1:16" ht="13.5" thickBot="1">
      <c r="A4" s="12" t="s">
        <v>0</v>
      </c>
      <c r="B4" s="12" t="s">
        <v>1</v>
      </c>
      <c r="C4" s="12" t="s">
        <v>9</v>
      </c>
      <c r="D4" s="12" t="s">
        <v>19</v>
      </c>
      <c r="E4" s="20" t="s">
        <v>10</v>
      </c>
      <c r="F4" s="12" t="s">
        <v>11</v>
      </c>
      <c r="G4" s="12" t="s">
        <v>12</v>
      </c>
      <c r="H4" s="20" t="s">
        <v>13</v>
      </c>
      <c r="I4" s="12" t="s">
        <v>2</v>
      </c>
      <c r="J4" s="12" t="s">
        <v>3</v>
      </c>
      <c r="K4" s="20" t="s">
        <v>4</v>
      </c>
      <c r="L4" s="12" t="s">
        <v>14</v>
      </c>
      <c r="M4" s="12" t="s">
        <v>5</v>
      </c>
      <c r="N4" s="12" t="s">
        <v>18</v>
      </c>
      <c r="O4" s="12" t="s">
        <v>15</v>
      </c>
      <c r="P4" s="9" t="s">
        <v>23</v>
      </c>
    </row>
    <row r="5" spans="1:16" ht="12.75">
      <c r="A5" s="19" t="s">
        <v>49</v>
      </c>
      <c r="B5" s="3">
        <v>18</v>
      </c>
      <c r="C5" s="4">
        <v>23</v>
      </c>
      <c r="D5" s="4">
        <v>63</v>
      </c>
      <c r="E5" s="5">
        <f aca="true" t="shared" si="0" ref="E5:E14">C5/D5</f>
        <v>0.36507936507936506</v>
      </c>
      <c r="F5" s="4">
        <v>25</v>
      </c>
      <c r="G5" s="4">
        <v>92</v>
      </c>
      <c r="H5" s="5">
        <f>F5/G5</f>
        <v>0.2717391304347826</v>
      </c>
      <c r="I5" s="4">
        <v>24</v>
      </c>
      <c r="J5" s="4">
        <v>31</v>
      </c>
      <c r="K5" s="5">
        <f>I5/J5</f>
        <v>0.7741935483870968</v>
      </c>
      <c r="L5" s="4">
        <v>5</v>
      </c>
      <c r="M5" s="4">
        <v>11</v>
      </c>
      <c r="N5" s="4">
        <v>21</v>
      </c>
      <c r="O5" s="4">
        <f aca="true" t="shared" si="1" ref="O5:O16">(C5*2)+(F5*3)+(I5)</f>
        <v>145</v>
      </c>
      <c r="P5" s="13">
        <f aca="true" t="shared" si="2" ref="P5:P16">O5/B5</f>
        <v>8.055555555555555</v>
      </c>
    </row>
    <row r="6" spans="1:16" ht="12.75">
      <c r="A6" s="19" t="s">
        <v>32</v>
      </c>
      <c r="B6" s="3">
        <v>18</v>
      </c>
      <c r="C6" s="4">
        <v>55</v>
      </c>
      <c r="D6" s="4">
        <v>119</v>
      </c>
      <c r="E6" s="5">
        <f t="shared" si="0"/>
        <v>0.46218487394957986</v>
      </c>
      <c r="F6" s="4">
        <v>0</v>
      </c>
      <c r="G6" s="4">
        <v>1</v>
      </c>
      <c r="H6" s="5">
        <v>0</v>
      </c>
      <c r="I6" s="4">
        <v>20</v>
      </c>
      <c r="J6" s="4">
        <v>33</v>
      </c>
      <c r="K6" s="5">
        <f>I6/J6</f>
        <v>0.6060606060606061</v>
      </c>
      <c r="L6" s="4">
        <v>66</v>
      </c>
      <c r="M6" s="4">
        <v>24</v>
      </c>
      <c r="N6" s="4">
        <v>26</v>
      </c>
      <c r="O6" s="4">
        <f t="shared" si="1"/>
        <v>130</v>
      </c>
      <c r="P6" s="13">
        <f t="shared" si="2"/>
        <v>7.222222222222222</v>
      </c>
    </row>
    <row r="7" spans="1:16" ht="12.75">
      <c r="A7" s="19" t="s">
        <v>51</v>
      </c>
      <c r="B7" s="3">
        <v>18</v>
      </c>
      <c r="C7" s="4">
        <v>21</v>
      </c>
      <c r="D7" s="4">
        <v>73</v>
      </c>
      <c r="E7" s="5">
        <f t="shared" si="0"/>
        <v>0.2876712328767123</v>
      </c>
      <c r="F7" s="4">
        <v>12</v>
      </c>
      <c r="G7" s="4">
        <v>37</v>
      </c>
      <c r="H7" s="5">
        <f>F7/G7</f>
        <v>0.32432432432432434</v>
      </c>
      <c r="I7" s="4">
        <v>31</v>
      </c>
      <c r="J7" s="4">
        <v>53</v>
      </c>
      <c r="K7" s="5">
        <f>I7/J7</f>
        <v>0.5849056603773585</v>
      </c>
      <c r="L7" s="4">
        <v>32</v>
      </c>
      <c r="M7" s="4">
        <v>16</v>
      </c>
      <c r="N7" s="4">
        <v>31</v>
      </c>
      <c r="O7" s="4">
        <f t="shared" si="1"/>
        <v>109</v>
      </c>
      <c r="P7" s="13">
        <f t="shared" si="2"/>
        <v>6.055555555555555</v>
      </c>
    </row>
    <row r="8" spans="1:16" ht="12.75">
      <c r="A8" s="19" t="s">
        <v>57</v>
      </c>
      <c r="B8" s="3">
        <v>18</v>
      </c>
      <c r="C8" s="4">
        <v>20</v>
      </c>
      <c r="D8" s="4">
        <v>60</v>
      </c>
      <c r="E8" s="5">
        <f t="shared" si="0"/>
        <v>0.3333333333333333</v>
      </c>
      <c r="F8" s="4">
        <v>6</v>
      </c>
      <c r="G8" s="4">
        <v>30</v>
      </c>
      <c r="H8" s="5">
        <f>F8/G8</f>
        <v>0.2</v>
      </c>
      <c r="I8" s="4">
        <v>14</v>
      </c>
      <c r="J8" s="4">
        <v>19</v>
      </c>
      <c r="K8" s="5">
        <f>I8/J8</f>
        <v>0.7368421052631579</v>
      </c>
      <c r="L8" s="4">
        <v>9</v>
      </c>
      <c r="M8" s="4">
        <v>16</v>
      </c>
      <c r="N8" s="4">
        <v>36</v>
      </c>
      <c r="O8" s="4">
        <f t="shared" si="1"/>
        <v>72</v>
      </c>
      <c r="P8" s="13">
        <f t="shared" si="2"/>
        <v>4</v>
      </c>
    </row>
    <row r="9" spans="1:16" ht="12.75">
      <c r="A9" s="19" t="s">
        <v>47</v>
      </c>
      <c r="B9" s="3">
        <v>18</v>
      </c>
      <c r="C9" s="4">
        <v>11</v>
      </c>
      <c r="D9" s="4">
        <v>36</v>
      </c>
      <c r="E9" s="5">
        <f t="shared" si="0"/>
        <v>0.3055555555555556</v>
      </c>
      <c r="F9" s="4">
        <v>1</v>
      </c>
      <c r="G9" s="4">
        <v>17</v>
      </c>
      <c r="H9" s="5">
        <f>F9/G9</f>
        <v>0.058823529411764705</v>
      </c>
      <c r="I9" s="4">
        <v>26</v>
      </c>
      <c r="J9" s="4">
        <v>43</v>
      </c>
      <c r="K9" s="5">
        <f>I9/J9</f>
        <v>0.6046511627906976</v>
      </c>
      <c r="L9" s="4">
        <v>21</v>
      </c>
      <c r="M9" s="4">
        <v>27</v>
      </c>
      <c r="N9" s="4">
        <v>21</v>
      </c>
      <c r="O9" s="4">
        <f t="shared" si="1"/>
        <v>51</v>
      </c>
      <c r="P9" s="13">
        <f t="shared" si="2"/>
        <v>2.8333333333333335</v>
      </c>
    </row>
    <row r="10" spans="1:16" ht="12.75">
      <c r="A10" s="19" t="s">
        <v>31</v>
      </c>
      <c r="B10" s="3">
        <v>18</v>
      </c>
      <c r="C10" s="4">
        <v>8</v>
      </c>
      <c r="D10" s="4">
        <v>25</v>
      </c>
      <c r="E10" s="5">
        <f t="shared" si="0"/>
        <v>0.32</v>
      </c>
      <c r="F10" s="4">
        <v>11</v>
      </c>
      <c r="G10" s="4">
        <v>49</v>
      </c>
      <c r="H10" s="5">
        <f>F10/G10</f>
        <v>0.22448979591836735</v>
      </c>
      <c r="I10" s="4">
        <v>0</v>
      </c>
      <c r="J10" s="4">
        <v>0</v>
      </c>
      <c r="K10" s="5">
        <v>0</v>
      </c>
      <c r="L10" s="4">
        <v>9</v>
      </c>
      <c r="M10" s="4">
        <v>18</v>
      </c>
      <c r="N10" s="4">
        <v>16</v>
      </c>
      <c r="O10" s="4">
        <f t="shared" si="1"/>
        <v>49</v>
      </c>
      <c r="P10" s="13">
        <f t="shared" si="2"/>
        <v>2.7222222222222223</v>
      </c>
    </row>
    <row r="11" spans="1:16" ht="12.75">
      <c r="A11" s="4" t="s">
        <v>53</v>
      </c>
      <c r="B11" s="3">
        <v>18</v>
      </c>
      <c r="C11" s="4">
        <v>16</v>
      </c>
      <c r="D11" s="4">
        <v>58</v>
      </c>
      <c r="E11" s="5">
        <f t="shared" si="0"/>
        <v>0.27586206896551724</v>
      </c>
      <c r="F11" s="4">
        <v>0</v>
      </c>
      <c r="G11" s="4">
        <v>2</v>
      </c>
      <c r="H11" s="5">
        <v>0</v>
      </c>
      <c r="I11" s="4">
        <v>12</v>
      </c>
      <c r="J11" s="4">
        <v>21</v>
      </c>
      <c r="K11" s="5">
        <f>I11/J11</f>
        <v>0.5714285714285714</v>
      </c>
      <c r="L11" s="4">
        <v>43</v>
      </c>
      <c r="M11" s="4">
        <v>6</v>
      </c>
      <c r="N11" s="4">
        <v>7</v>
      </c>
      <c r="O11" s="4">
        <f t="shared" si="1"/>
        <v>44</v>
      </c>
      <c r="P11" s="13">
        <f t="shared" si="2"/>
        <v>2.4444444444444446</v>
      </c>
    </row>
    <row r="12" spans="1:16" ht="12.75">
      <c r="A12" s="19" t="s">
        <v>52</v>
      </c>
      <c r="B12" s="3">
        <v>6</v>
      </c>
      <c r="C12" s="4">
        <v>5</v>
      </c>
      <c r="D12" s="4">
        <v>18</v>
      </c>
      <c r="E12" s="5">
        <f t="shared" si="0"/>
        <v>0.2777777777777778</v>
      </c>
      <c r="F12" s="4">
        <v>0</v>
      </c>
      <c r="G12" s="4">
        <v>1</v>
      </c>
      <c r="H12" s="5">
        <v>0</v>
      </c>
      <c r="I12" s="4">
        <v>4</v>
      </c>
      <c r="J12" s="4">
        <v>7</v>
      </c>
      <c r="K12" s="5">
        <f>I12/J12</f>
        <v>0.5714285714285714</v>
      </c>
      <c r="L12" s="4">
        <v>6</v>
      </c>
      <c r="M12" s="4">
        <v>3</v>
      </c>
      <c r="N12" s="4">
        <v>6</v>
      </c>
      <c r="O12" s="4">
        <f t="shared" si="1"/>
        <v>14</v>
      </c>
      <c r="P12" s="13">
        <f t="shared" si="2"/>
        <v>2.3333333333333335</v>
      </c>
    </row>
    <row r="13" spans="1:16" ht="12.75">
      <c r="A13" s="19" t="s">
        <v>48</v>
      </c>
      <c r="B13" s="3">
        <v>18</v>
      </c>
      <c r="C13" s="4">
        <v>14</v>
      </c>
      <c r="D13" s="4">
        <v>38</v>
      </c>
      <c r="E13" s="5">
        <f t="shared" si="0"/>
        <v>0.3684210526315789</v>
      </c>
      <c r="F13" s="4">
        <v>0</v>
      </c>
      <c r="G13" s="4">
        <v>5</v>
      </c>
      <c r="H13" s="5">
        <v>0</v>
      </c>
      <c r="I13" s="4">
        <v>3</v>
      </c>
      <c r="J13" s="4">
        <v>7</v>
      </c>
      <c r="K13" s="5">
        <f>I13/J13</f>
        <v>0.42857142857142855</v>
      </c>
      <c r="L13" s="4">
        <v>18</v>
      </c>
      <c r="M13" s="4">
        <v>5</v>
      </c>
      <c r="N13" s="4">
        <v>13</v>
      </c>
      <c r="O13" s="4">
        <f t="shared" si="1"/>
        <v>31</v>
      </c>
      <c r="P13" s="13">
        <f t="shared" si="2"/>
        <v>1.7222222222222223</v>
      </c>
    </row>
    <row r="14" spans="1:16" ht="12.75">
      <c r="A14" s="19" t="s">
        <v>33</v>
      </c>
      <c r="B14" s="3">
        <v>18</v>
      </c>
      <c r="C14" s="4">
        <v>4</v>
      </c>
      <c r="D14" s="4">
        <v>17</v>
      </c>
      <c r="E14" s="5">
        <f t="shared" si="0"/>
        <v>0.23529411764705882</v>
      </c>
      <c r="F14" s="4">
        <v>2</v>
      </c>
      <c r="G14" s="4">
        <v>8</v>
      </c>
      <c r="H14" s="5">
        <f>F14/G14</f>
        <v>0.25</v>
      </c>
      <c r="I14" s="4">
        <v>7</v>
      </c>
      <c r="J14" s="4">
        <v>8</v>
      </c>
      <c r="K14" s="5">
        <f>I14/J14</f>
        <v>0.875</v>
      </c>
      <c r="L14" s="4">
        <v>4</v>
      </c>
      <c r="M14" s="4">
        <v>3</v>
      </c>
      <c r="N14" s="4">
        <v>8</v>
      </c>
      <c r="O14" s="4">
        <f t="shared" si="1"/>
        <v>21</v>
      </c>
      <c r="P14" s="13">
        <f t="shared" si="2"/>
        <v>1.1666666666666667</v>
      </c>
    </row>
    <row r="15" spans="1:16" ht="13.5" thickBot="1">
      <c r="A15" s="19" t="s">
        <v>50</v>
      </c>
      <c r="B15" s="3">
        <v>4</v>
      </c>
      <c r="C15" s="4">
        <v>0</v>
      </c>
      <c r="D15" s="4">
        <v>0</v>
      </c>
      <c r="E15" s="5">
        <v>0</v>
      </c>
      <c r="F15" s="4">
        <v>0</v>
      </c>
      <c r="G15" s="4">
        <v>0</v>
      </c>
      <c r="H15" s="5">
        <v>0</v>
      </c>
      <c r="I15" s="4">
        <v>0</v>
      </c>
      <c r="J15" s="4">
        <v>0</v>
      </c>
      <c r="K15" s="5">
        <v>0</v>
      </c>
      <c r="L15" s="4">
        <v>0</v>
      </c>
      <c r="M15" s="4">
        <v>0</v>
      </c>
      <c r="N15" s="4">
        <v>1</v>
      </c>
      <c r="O15" s="4">
        <f t="shared" si="1"/>
        <v>0</v>
      </c>
      <c r="P15" s="13">
        <f t="shared" si="2"/>
        <v>0</v>
      </c>
    </row>
    <row r="16" spans="1:16" ht="13.5" thickBot="1">
      <c r="A16" s="12" t="s">
        <v>20</v>
      </c>
      <c r="B16" s="12">
        <v>18</v>
      </c>
      <c r="C16" s="15">
        <f>SUM(C5:C15)</f>
        <v>177</v>
      </c>
      <c r="D16" s="15">
        <f>SUM(D5:D15)</f>
        <v>507</v>
      </c>
      <c r="E16" s="20">
        <f>C16/D16</f>
        <v>0.34911242603550297</v>
      </c>
      <c r="F16" s="15">
        <f>SUM(F5:F15)</f>
        <v>57</v>
      </c>
      <c r="G16" s="15">
        <f>SUM(G5:G15)</f>
        <v>242</v>
      </c>
      <c r="H16" s="20">
        <f>F16/G16</f>
        <v>0.23553719008264462</v>
      </c>
      <c r="I16" s="15">
        <f>SUM(I5:I15)</f>
        <v>141</v>
      </c>
      <c r="J16" s="15">
        <f>SUM(J5:J15)</f>
        <v>222</v>
      </c>
      <c r="K16" s="20">
        <f>I16/J16</f>
        <v>0.6351351351351351</v>
      </c>
      <c r="L16" s="15">
        <f>SUM(L5:L15)</f>
        <v>213</v>
      </c>
      <c r="M16" s="15">
        <f>SUM(M5:M15)</f>
        <v>129</v>
      </c>
      <c r="N16" s="15">
        <f>SUM(N5:N15)</f>
        <v>186</v>
      </c>
      <c r="O16" s="15">
        <f t="shared" si="1"/>
        <v>666</v>
      </c>
      <c r="P16" s="14">
        <f t="shared" si="2"/>
        <v>37</v>
      </c>
    </row>
    <row r="17" spans="1:16" ht="13.5" thickBot="1">
      <c r="A17" s="12" t="s">
        <v>21</v>
      </c>
      <c r="B17" s="12"/>
      <c r="C17" s="14">
        <f>C16/B16</f>
        <v>9.833333333333334</v>
      </c>
      <c r="D17" s="14">
        <f>D16/B16</f>
        <v>28.166666666666668</v>
      </c>
      <c r="E17" s="20">
        <f>C17/D17</f>
        <v>0.34911242603550297</v>
      </c>
      <c r="F17" s="14">
        <f>F16/B16</f>
        <v>3.1666666666666665</v>
      </c>
      <c r="G17" s="14">
        <f>G16/B16</f>
        <v>13.444444444444445</v>
      </c>
      <c r="H17" s="20">
        <f>F17/G17</f>
        <v>0.23553719008264462</v>
      </c>
      <c r="I17" s="14">
        <f>I16/B16</f>
        <v>7.833333333333333</v>
      </c>
      <c r="J17" s="14">
        <f>J16/B16</f>
        <v>12.333333333333334</v>
      </c>
      <c r="K17" s="20">
        <f>I17/J17</f>
        <v>0.6351351351351351</v>
      </c>
      <c r="L17" s="14">
        <f>L16/B16</f>
        <v>11.833333333333334</v>
      </c>
      <c r="M17" s="14">
        <f>M16/B16</f>
        <v>7.166666666666667</v>
      </c>
      <c r="N17" s="14">
        <f>N16/B16</f>
        <v>10.333333333333334</v>
      </c>
      <c r="O17" s="14">
        <f>O16/B16</f>
        <v>37</v>
      </c>
      <c r="P17" s="8"/>
    </row>
    <row r="18" spans="1:15" ht="12.75">
      <c r="A18" s="6"/>
      <c r="B18" s="8"/>
      <c r="C18" s="34"/>
      <c r="D18" s="34"/>
      <c r="E18" s="34"/>
      <c r="F18" s="8"/>
      <c r="G18" s="6"/>
      <c r="H18" s="7"/>
      <c r="I18" s="6"/>
      <c r="J18" s="6"/>
      <c r="K18" s="7"/>
      <c r="L18" s="6"/>
      <c r="M18" s="6"/>
      <c r="N18" s="6"/>
      <c r="O18" s="6"/>
    </row>
    <row r="19" spans="1:15" ht="12.75">
      <c r="A19" s="32" t="s">
        <v>44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</row>
    <row r="20" spans="1:15" ht="13.5" thickBo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8" ht="13.5" thickBot="1">
      <c r="A21" s="15" t="s">
        <v>0</v>
      </c>
      <c r="B21" s="15" t="s">
        <v>1</v>
      </c>
      <c r="C21" s="15" t="s">
        <v>14</v>
      </c>
      <c r="D21" s="15" t="s">
        <v>6</v>
      </c>
      <c r="E21" s="15" t="s">
        <v>7</v>
      </c>
      <c r="F21" s="15" t="s">
        <v>16</v>
      </c>
      <c r="G21" s="15" t="s">
        <v>8</v>
      </c>
      <c r="H21" s="15" t="s">
        <v>17</v>
      </c>
    </row>
    <row r="22" spans="1:14" ht="12.75">
      <c r="A22" s="19" t="s">
        <v>32</v>
      </c>
      <c r="B22" s="18">
        <v>18</v>
      </c>
      <c r="C22" s="18">
        <v>106</v>
      </c>
      <c r="D22" s="18">
        <v>34</v>
      </c>
      <c r="E22" s="18">
        <v>34</v>
      </c>
      <c r="F22" s="18">
        <v>35</v>
      </c>
      <c r="G22" s="18">
        <v>54</v>
      </c>
      <c r="H22" s="18">
        <v>15</v>
      </c>
      <c r="I22" s="10"/>
      <c r="J22" s="8"/>
      <c r="K22" s="17"/>
      <c r="L22" s="17"/>
      <c r="M22" s="17"/>
      <c r="N22" s="7"/>
    </row>
    <row r="23" spans="1:14" ht="12.75">
      <c r="A23" s="4" t="s">
        <v>53</v>
      </c>
      <c r="B23" s="18">
        <v>18</v>
      </c>
      <c r="C23" s="18">
        <v>65</v>
      </c>
      <c r="D23" s="18">
        <v>31</v>
      </c>
      <c r="E23" s="18">
        <v>14</v>
      </c>
      <c r="F23" s="18">
        <v>15</v>
      </c>
      <c r="G23" s="18">
        <v>25</v>
      </c>
      <c r="H23" s="18">
        <v>10</v>
      </c>
      <c r="I23" s="10"/>
      <c r="J23" s="8"/>
      <c r="K23" s="17"/>
      <c r="L23" s="17"/>
      <c r="M23" s="17"/>
      <c r="N23" s="7"/>
    </row>
    <row r="24" spans="1:14" ht="12.75">
      <c r="A24" s="19" t="s">
        <v>51</v>
      </c>
      <c r="B24" s="18">
        <v>18</v>
      </c>
      <c r="C24" s="18">
        <v>61</v>
      </c>
      <c r="D24" s="18">
        <v>17</v>
      </c>
      <c r="E24" s="18">
        <v>28</v>
      </c>
      <c r="F24" s="18">
        <v>11</v>
      </c>
      <c r="G24" s="18">
        <v>28</v>
      </c>
      <c r="H24" s="18">
        <v>9</v>
      </c>
      <c r="I24" s="10"/>
      <c r="J24" s="8"/>
      <c r="K24" s="17"/>
      <c r="L24" s="17"/>
      <c r="M24" s="17"/>
      <c r="N24" s="7"/>
    </row>
    <row r="25" spans="1:14" ht="12.75">
      <c r="A25" s="19" t="s">
        <v>47</v>
      </c>
      <c r="B25" s="18">
        <v>18</v>
      </c>
      <c r="C25" s="18">
        <v>41</v>
      </c>
      <c r="D25" s="18">
        <v>11</v>
      </c>
      <c r="E25" s="18">
        <v>46</v>
      </c>
      <c r="F25" s="18">
        <v>40</v>
      </c>
      <c r="G25" s="18">
        <v>37</v>
      </c>
      <c r="H25" s="18">
        <v>25</v>
      </c>
      <c r="I25" s="10"/>
      <c r="J25" s="8"/>
      <c r="K25" s="17"/>
      <c r="L25" s="17"/>
      <c r="M25" s="17"/>
      <c r="N25" s="7"/>
    </row>
    <row r="26" spans="1:14" ht="12.75">
      <c r="A26" s="19" t="s">
        <v>31</v>
      </c>
      <c r="B26" s="18">
        <v>18</v>
      </c>
      <c r="C26" s="18">
        <v>38</v>
      </c>
      <c r="D26" s="18">
        <v>14</v>
      </c>
      <c r="E26" s="18">
        <v>12</v>
      </c>
      <c r="F26" s="18">
        <v>21</v>
      </c>
      <c r="G26" s="18">
        <v>24</v>
      </c>
      <c r="H26" s="18">
        <v>15</v>
      </c>
      <c r="I26" s="10"/>
      <c r="J26" s="8"/>
      <c r="K26" s="17"/>
      <c r="L26" s="17"/>
      <c r="M26" s="17"/>
      <c r="N26" s="7"/>
    </row>
    <row r="27" spans="1:14" ht="12.75">
      <c r="A27" s="19" t="s">
        <v>49</v>
      </c>
      <c r="B27" s="18">
        <v>18</v>
      </c>
      <c r="C27" s="18">
        <v>36</v>
      </c>
      <c r="D27" s="18">
        <v>12</v>
      </c>
      <c r="E27" s="18">
        <v>23</v>
      </c>
      <c r="F27" s="18">
        <v>28</v>
      </c>
      <c r="G27" s="18">
        <v>27</v>
      </c>
      <c r="H27" s="18">
        <v>10</v>
      </c>
      <c r="I27" s="10"/>
      <c r="J27" s="8"/>
      <c r="K27" s="17"/>
      <c r="L27" s="17"/>
      <c r="M27" s="17"/>
      <c r="N27" s="7"/>
    </row>
    <row r="28" spans="1:14" ht="12.75">
      <c r="A28" s="19" t="s">
        <v>57</v>
      </c>
      <c r="B28" s="18">
        <v>18</v>
      </c>
      <c r="C28" s="18">
        <v>28</v>
      </c>
      <c r="D28" s="18">
        <v>15</v>
      </c>
      <c r="E28" s="18">
        <v>21</v>
      </c>
      <c r="F28" s="18">
        <v>22</v>
      </c>
      <c r="G28" s="18">
        <v>22</v>
      </c>
      <c r="H28" s="18">
        <v>2</v>
      </c>
      <c r="I28" s="10"/>
      <c r="J28" s="8"/>
      <c r="K28" s="17"/>
      <c r="L28" s="17"/>
      <c r="M28" s="17"/>
      <c r="N28" s="7"/>
    </row>
    <row r="29" spans="1:14" ht="12.75">
      <c r="A29" s="19" t="s">
        <v>48</v>
      </c>
      <c r="B29" s="18">
        <v>18</v>
      </c>
      <c r="C29" s="18">
        <v>24</v>
      </c>
      <c r="D29" s="18">
        <v>3</v>
      </c>
      <c r="E29" s="18">
        <v>12</v>
      </c>
      <c r="F29" s="18">
        <v>10</v>
      </c>
      <c r="G29" s="18">
        <v>10</v>
      </c>
      <c r="H29" s="18">
        <v>3</v>
      </c>
      <c r="I29" s="10"/>
      <c r="J29" s="8"/>
      <c r="K29" s="17"/>
      <c r="L29" s="17"/>
      <c r="M29" s="17"/>
      <c r="N29" s="7"/>
    </row>
    <row r="30" spans="1:14" ht="12.75">
      <c r="A30" s="19" t="s">
        <v>33</v>
      </c>
      <c r="B30" s="18">
        <v>18</v>
      </c>
      <c r="C30" s="18">
        <v>22</v>
      </c>
      <c r="D30" s="18">
        <v>2</v>
      </c>
      <c r="E30" s="18">
        <v>8</v>
      </c>
      <c r="F30" s="18">
        <v>8</v>
      </c>
      <c r="G30" s="18">
        <v>8</v>
      </c>
      <c r="H30" s="18">
        <v>2</v>
      </c>
      <c r="I30" s="10"/>
      <c r="J30" s="8"/>
      <c r="K30" s="17"/>
      <c r="L30" s="17"/>
      <c r="M30" s="17"/>
      <c r="N30" s="7"/>
    </row>
    <row r="31" spans="1:14" ht="12.75">
      <c r="A31" s="19" t="s">
        <v>52</v>
      </c>
      <c r="B31" s="18">
        <v>6</v>
      </c>
      <c r="C31" s="18">
        <v>16</v>
      </c>
      <c r="D31" s="18">
        <v>6</v>
      </c>
      <c r="E31" s="18">
        <v>11</v>
      </c>
      <c r="F31" s="18">
        <v>6</v>
      </c>
      <c r="G31" s="18">
        <v>10</v>
      </c>
      <c r="H31" s="18">
        <v>1</v>
      </c>
      <c r="I31" s="10"/>
      <c r="J31" s="8"/>
      <c r="K31" s="17"/>
      <c r="L31" s="17"/>
      <c r="M31" s="17"/>
      <c r="N31" s="7"/>
    </row>
    <row r="32" spans="1:14" ht="13.5" thickBot="1">
      <c r="A32" s="19" t="s">
        <v>50</v>
      </c>
      <c r="B32" s="18">
        <v>4</v>
      </c>
      <c r="C32" s="18">
        <v>1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0"/>
      <c r="J32" s="8"/>
      <c r="K32" s="17"/>
      <c r="L32" s="17"/>
      <c r="M32" s="17"/>
      <c r="N32" s="7"/>
    </row>
    <row r="33" spans="1:14" ht="13.5" thickBot="1">
      <c r="A33" s="12" t="s">
        <v>20</v>
      </c>
      <c r="B33" s="12">
        <v>18</v>
      </c>
      <c r="C33" s="15">
        <f aca="true" t="shared" si="3" ref="C33:H33">SUM(C22:C32)</f>
        <v>438</v>
      </c>
      <c r="D33" s="15">
        <f t="shared" si="3"/>
        <v>145</v>
      </c>
      <c r="E33" s="15">
        <f t="shared" si="3"/>
        <v>209</v>
      </c>
      <c r="F33" s="15">
        <f t="shared" si="3"/>
        <v>196</v>
      </c>
      <c r="G33" s="15">
        <f t="shared" si="3"/>
        <v>245</v>
      </c>
      <c r="H33" s="15">
        <f t="shared" si="3"/>
        <v>92</v>
      </c>
      <c r="N33"/>
    </row>
    <row r="34" spans="1:14" ht="13.5" thickBot="1">
      <c r="A34" s="12" t="s">
        <v>21</v>
      </c>
      <c r="B34" s="16"/>
      <c r="C34" s="14">
        <f>C33/B33</f>
        <v>24.333333333333332</v>
      </c>
      <c r="D34" s="14">
        <f>D33/B33</f>
        <v>8.055555555555555</v>
      </c>
      <c r="E34" s="14">
        <f>E33/B33</f>
        <v>11.61111111111111</v>
      </c>
      <c r="F34" s="14">
        <f>F33/B33</f>
        <v>10.88888888888889</v>
      </c>
      <c r="G34" s="14">
        <f>G33/B33</f>
        <v>13.61111111111111</v>
      </c>
      <c r="H34" s="14">
        <f>H33/B33</f>
        <v>5.111111111111111</v>
      </c>
      <c r="N34"/>
    </row>
    <row r="36" spans="1:15" ht="12.75">
      <c r="A36" s="32" t="s">
        <v>45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</row>
    <row r="37" spans="1:15" ht="13.5" thickBo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6" ht="13.5" thickBot="1">
      <c r="A38" s="12" t="s">
        <v>0</v>
      </c>
      <c r="B38" s="12" t="s">
        <v>1</v>
      </c>
      <c r="C38" s="12" t="s">
        <v>9</v>
      </c>
      <c r="D38" s="12" t="s">
        <v>19</v>
      </c>
      <c r="E38" s="20" t="s">
        <v>10</v>
      </c>
      <c r="F38" s="12" t="s">
        <v>11</v>
      </c>
      <c r="G38" s="12" t="s">
        <v>12</v>
      </c>
      <c r="H38" s="20" t="s">
        <v>13</v>
      </c>
      <c r="I38" s="12" t="s">
        <v>2</v>
      </c>
      <c r="J38" s="12" t="s">
        <v>3</v>
      </c>
      <c r="K38" s="20" t="s">
        <v>4</v>
      </c>
      <c r="L38" s="12" t="s">
        <v>14</v>
      </c>
      <c r="M38" s="12" t="s">
        <v>7</v>
      </c>
      <c r="N38" s="12" t="s">
        <v>6</v>
      </c>
      <c r="O38" s="12" t="s">
        <v>18</v>
      </c>
      <c r="P38" s="12" t="s">
        <v>15</v>
      </c>
    </row>
    <row r="39" spans="1:16" ht="13.5" thickBot="1">
      <c r="A39" s="12" t="s">
        <v>22</v>
      </c>
      <c r="B39" s="12">
        <v>18</v>
      </c>
      <c r="C39" s="15">
        <v>191</v>
      </c>
      <c r="D39" s="15">
        <v>456</v>
      </c>
      <c r="E39" s="20">
        <f>C39/D39</f>
        <v>0.41885964912280704</v>
      </c>
      <c r="F39" s="12">
        <v>36</v>
      </c>
      <c r="G39" s="12">
        <v>180</v>
      </c>
      <c r="H39" s="20">
        <f>F39/G39</f>
        <v>0.2</v>
      </c>
      <c r="I39" s="12">
        <v>119</v>
      </c>
      <c r="J39" s="12">
        <v>236</v>
      </c>
      <c r="K39" s="20">
        <f>I39/J39</f>
        <v>0.5042372881355932</v>
      </c>
      <c r="L39" s="12">
        <v>261</v>
      </c>
      <c r="M39" s="12">
        <v>85</v>
      </c>
      <c r="N39" s="12">
        <v>27</v>
      </c>
      <c r="O39" s="12">
        <v>187</v>
      </c>
      <c r="P39" s="12">
        <f>(C39*2)+(F39*3)+(I39)</f>
        <v>609</v>
      </c>
    </row>
    <row r="40" spans="1:16" ht="13.5" thickBot="1">
      <c r="A40" s="12" t="s">
        <v>21</v>
      </c>
      <c r="B40" s="12"/>
      <c r="C40" s="14">
        <f>C39/B39</f>
        <v>10.61111111111111</v>
      </c>
      <c r="D40" s="14">
        <f>D39/B39</f>
        <v>25.333333333333332</v>
      </c>
      <c r="E40" s="20">
        <f>C40/D40</f>
        <v>0.41885964912280704</v>
      </c>
      <c r="F40" s="14">
        <f>F39/B39</f>
        <v>2</v>
      </c>
      <c r="G40" s="14">
        <f>G39/B39</f>
        <v>10</v>
      </c>
      <c r="H40" s="20">
        <f>F40/G40</f>
        <v>0.2</v>
      </c>
      <c r="I40" s="14">
        <f>I39/B39</f>
        <v>6.611111111111111</v>
      </c>
      <c r="J40" s="14">
        <f>J39/B39</f>
        <v>13.11111111111111</v>
      </c>
      <c r="K40" s="20">
        <f>I40/J40</f>
        <v>0.5042372881355932</v>
      </c>
      <c r="L40" s="14">
        <f>L39/B39</f>
        <v>14.5</v>
      </c>
      <c r="M40" s="14">
        <f>M39/B39</f>
        <v>4.722222222222222</v>
      </c>
      <c r="N40" s="14">
        <f>N39/B39</f>
        <v>1.5</v>
      </c>
      <c r="O40" s="14">
        <f>O39/B39</f>
        <v>10.38888888888889</v>
      </c>
      <c r="P40" s="14">
        <f>P39/B39</f>
        <v>33.833333333333336</v>
      </c>
    </row>
    <row r="42" spans="1:15" ht="12.75">
      <c r="A42" s="32" t="s">
        <v>46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</row>
    <row r="43" spans="1:15" ht="12.75">
      <c r="A43" s="2"/>
      <c r="B43" s="2"/>
      <c r="C43" s="2"/>
      <c r="D43" s="35" t="s">
        <v>78</v>
      </c>
      <c r="E43" s="35"/>
      <c r="F43" s="35"/>
      <c r="G43" s="35"/>
      <c r="H43" s="35"/>
      <c r="I43" s="35"/>
      <c r="J43" s="21"/>
      <c r="K43" s="2"/>
      <c r="L43" s="2"/>
      <c r="M43" s="2"/>
      <c r="N43" s="2"/>
      <c r="O43" s="2"/>
    </row>
    <row r="44" spans="1:15" ht="3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4" ht="12.75">
      <c r="A45" s="2" t="s">
        <v>54</v>
      </c>
      <c r="B45" s="2">
        <v>24</v>
      </c>
      <c r="C45" s="2" t="s">
        <v>55</v>
      </c>
      <c r="D45" s="2">
        <v>22</v>
      </c>
      <c r="E45" s="2"/>
      <c r="F45" s="2" t="s">
        <v>55</v>
      </c>
      <c r="G45" s="2">
        <v>62</v>
      </c>
      <c r="H45" s="2" t="s">
        <v>75</v>
      </c>
      <c r="I45" s="2">
        <v>16</v>
      </c>
      <c r="J45" s="2"/>
      <c r="K45"/>
      <c r="L45"/>
      <c r="M45"/>
      <c r="N45"/>
    </row>
    <row r="46" spans="1:14" ht="12.75">
      <c r="A46" s="2" t="s">
        <v>56</v>
      </c>
      <c r="B46" s="2">
        <v>42</v>
      </c>
      <c r="C46" s="2" t="s">
        <v>55</v>
      </c>
      <c r="D46" s="2">
        <v>37</v>
      </c>
      <c r="E46" s="2"/>
      <c r="F46" s="2" t="s">
        <v>76</v>
      </c>
      <c r="G46" s="2">
        <v>39</v>
      </c>
      <c r="H46" s="2" t="s">
        <v>70</v>
      </c>
      <c r="I46" s="2">
        <v>27</v>
      </c>
      <c r="J46" s="2"/>
      <c r="K46"/>
      <c r="L46"/>
      <c r="M46"/>
      <c r="N46"/>
    </row>
    <row r="47" spans="1:14" ht="12.75">
      <c r="A47" s="2" t="s">
        <v>55</v>
      </c>
      <c r="B47" s="2">
        <v>41</v>
      </c>
      <c r="C47" s="2" t="s">
        <v>58</v>
      </c>
      <c r="D47" s="2">
        <v>34</v>
      </c>
      <c r="E47" s="2"/>
      <c r="F47" s="2" t="s">
        <v>55</v>
      </c>
      <c r="G47" s="2">
        <v>51</v>
      </c>
      <c r="H47" s="2" t="s">
        <v>68</v>
      </c>
      <c r="I47" s="2">
        <v>22</v>
      </c>
      <c r="J47" s="2"/>
      <c r="K47"/>
      <c r="L47"/>
      <c r="M47"/>
      <c r="N47"/>
    </row>
    <row r="48" spans="1:14" ht="12.75">
      <c r="A48" s="2" t="s">
        <v>62</v>
      </c>
      <c r="B48" s="2">
        <v>41</v>
      </c>
      <c r="C48" s="2" t="s">
        <v>55</v>
      </c>
      <c r="D48" s="2">
        <v>21</v>
      </c>
      <c r="E48" s="2"/>
      <c r="F48" s="2" t="s">
        <v>64</v>
      </c>
      <c r="G48" s="2">
        <v>57</v>
      </c>
      <c r="H48" s="2" t="s">
        <v>70</v>
      </c>
      <c r="I48" s="2">
        <v>34</v>
      </c>
      <c r="J48" s="2"/>
      <c r="K48"/>
      <c r="L48"/>
      <c r="M48"/>
      <c r="N48"/>
    </row>
    <row r="49" spans="1:14" ht="12.75">
      <c r="A49" s="2" t="s">
        <v>64</v>
      </c>
      <c r="B49" s="2">
        <v>46</v>
      </c>
      <c r="C49" s="2" t="s">
        <v>55</v>
      </c>
      <c r="D49" s="2">
        <v>27</v>
      </c>
      <c r="E49" s="2"/>
      <c r="F49" s="2" t="s">
        <v>55</v>
      </c>
      <c r="G49" s="2">
        <v>49</v>
      </c>
      <c r="H49" s="2" t="s">
        <v>74</v>
      </c>
      <c r="I49" s="2">
        <v>31</v>
      </c>
      <c r="J49" s="2"/>
      <c r="K49"/>
      <c r="L49"/>
      <c r="M49"/>
      <c r="N49"/>
    </row>
    <row r="50" spans="1:14" ht="12.75">
      <c r="A50" s="2" t="s">
        <v>55</v>
      </c>
      <c r="B50" s="2">
        <v>35</v>
      </c>
      <c r="C50" s="2" t="s">
        <v>64</v>
      </c>
      <c r="D50" s="2">
        <v>25</v>
      </c>
      <c r="E50" s="2"/>
      <c r="F50" s="2" t="s">
        <v>77</v>
      </c>
      <c r="G50" s="2">
        <v>51</v>
      </c>
      <c r="H50" s="2" t="s">
        <v>70</v>
      </c>
      <c r="I50" s="2">
        <v>37</v>
      </c>
      <c r="J50" s="2"/>
      <c r="K50"/>
      <c r="L50"/>
      <c r="M50"/>
      <c r="N50"/>
    </row>
    <row r="51" spans="1:14" ht="12.75">
      <c r="A51" s="2" t="s">
        <v>55</v>
      </c>
      <c r="B51" s="2">
        <v>26</v>
      </c>
      <c r="C51" s="2" t="s">
        <v>68</v>
      </c>
      <c r="D51" s="2">
        <v>16</v>
      </c>
      <c r="E51" s="2"/>
      <c r="F51" s="2"/>
      <c r="G51" s="2"/>
      <c r="H51" s="2"/>
      <c r="I51" s="2"/>
      <c r="J51" s="2"/>
      <c r="K51"/>
      <c r="L51"/>
      <c r="M51"/>
      <c r="N51"/>
    </row>
    <row r="52" spans="1:14" ht="12.75">
      <c r="A52" s="2" t="s">
        <v>64</v>
      </c>
      <c r="B52" s="2">
        <v>59</v>
      </c>
      <c r="C52" s="2" t="s">
        <v>55</v>
      </c>
      <c r="D52" s="2">
        <v>37</v>
      </c>
      <c r="E52" s="2"/>
      <c r="F52" s="2"/>
      <c r="G52" s="2"/>
      <c r="H52" s="2"/>
      <c r="I52" s="2"/>
      <c r="J52" s="2"/>
      <c r="K52"/>
      <c r="L52"/>
      <c r="M52"/>
      <c r="N52"/>
    </row>
    <row r="53" spans="1:14" ht="12.75">
      <c r="A53" s="2" t="s">
        <v>72</v>
      </c>
      <c r="B53" s="2">
        <v>44</v>
      </c>
      <c r="C53" s="2" t="s">
        <v>55</v>
      </c>
      <c r="D53" s="2">
        <v>41</v>
      </c>
      <c r="E53" s="2"/>
      <c r="F53" s="2"/>
      <c r="G53" s="2"/>
      <c r="H53" s="2"/>
      <c r="I53" s="2"/>
      <c r="J53" s="2"/>
      <c r="K53"/>
      <c r="L53"/>
      <c r="M53"/>
      <c r="N53"/>
    </row>
    <row r="54" spans="1:14" ht="12.75">
      <c r="A54" s="2" t="s">
        <v>55</v>
      </c>
      <c r="B54" s="2">
        <v>42</v>
      </c>
      <c r="C54" s="2" t="s">
        <v>73</v>
      </c>
      <c r="D54" s="2">
        <v>11</v>
      </c>
      <c r="E54" s="2"/>
      <c r="F54" s="2"/>
      <c r="G54" s="2"/>
      <c r="H54" s="2"/>
      <c r="I54" s="2"/>
      <c r="J54" s="2"/>
      <c r="K54"/>
      <c r="L54"/>
      <c r="M54"/>
      <c r="N54"/>
    </row>
    <row r="55" spans="1:14" ht="12.75">
      <c r="A55" s="2" t="s">
        <v>55</v>
      </c>
      <c r="B55" s="2">
        <v>43</v>
      </c>
      <c r="C55" s="2" t="s">
        <v>74</v>
      </c>
      <c r="D55" s="2">
        <v>12</v>
      </c>
      <c r="E55" s="2"/>
      <c r="F55" s="2"/>
      <c r="G55" s="2"/>
      <c r="H55" s="2"/>
      <c r="I55" s="2"/>
      <c r="J55" s="2"/>
      <c r="K55"/>
      <c r="L55"/>
      <c r="M55"/>
      <c r="N55"/>
    </row>
    <row r="56" spans="1:14" ht="12.75">
      <c r="A56" s="2" t="s">
        <v>62</v>
      </c>
      <c r="B56" s="2">
        <v>39</v>
      </c>
      <c r="C56" s="2" t="s">
        <v>55</v>
      </c>
      <c r="D56" s="2">
        <v>34</v>
      </c>
      <c r="E56" s="2"/>
      <c r="F56" s="2"/>
      <c r="G56" s="2"/>
      <c r="H56" s="2"/>
      <c r="I56" s="2"/>
      <c r="J56" s="2"/>
      <c r="K56"/>
      <c r="L56"/>
      <c r="M56"/>
      <c r="N56"/>
    </row>
    <row r="57" spans="1:14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/>
      <c r="L57"/>
      <c r="M57"/>
      <c r="N57"/>
    </row>
    <row r="58" spans="1:14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/>
      <c r="L58"/>
      <c r="M58"/>
      <c r="N58"/>
    </row>
    <row r="59" spans="1:14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/>
      <c r="L59"/>
      <c r="M59"/>
      <c r="N59"/>
    </row>
    <row r="60" spans="1:14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/>
      <c r="L60"/>
      <c r="M60"/>
      <c r="N60"/>
    </row>
    <row r="61" spans="1:14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/>
      <c r="L61"/>
      <c r="M61"/>
      <c r="N61"/>
    </row>
  </sheetData>
  <sheetProtection/>
  <mergeCells count="6">
    <mergeCell ref="A2:O2"/>
    <mergeCell ref="C18:E18"/>
    <mergeCell ref="A36:O36"/>
    <mergeCell ref="A42:O42"/>
    <mergeCell ref="A19:O19"/>
    <mergeCell ref="D43:I43"/>
  </mergeCells>
  <printOptions horizontalCentered="1" verticalCentered="1"/>
  <pageMargins left="0.75" right="0.75" top="0.67" bottom="0.68" header="0.5" footer="0.5"/>
  <pageSetup horizontalDpi="600" verticalDpi="600" orientation="landscape" scale="65" r:id="rId1"/>
  <headerFooter alignWithMargins="0">
    <oddFooter>&amp;L&amp;1#&amp;"Calibri"&amp;8&amp;K414141Proprietary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M16" sqref="M16"/>
    </sheetView>
  </sheetViews>
  <sheetFormatPr defaultColWidth="9.140625" defaultRowHeight="12.75"/>
  <cols>
    <col min="1" max="1" width="24.421875" style="0" bestFit="1" customWidth="1"/>
    <col min="2" max="2" width="3.57421875" style="0" bestFit="1" customWidth="1"/>
    <col min="3" max="3" width="16.00390625" style="0" bestFit="1" customWidth="1"/>
    <col min="4" max="4" width="4.00390625" style="0" bestFit="1" customWidth="1"/>
    <col min="5" max="5" width="16.00390625" style="0" bestFit="1" customWidth="1"/>
    <col min="6" max="6" width="3.57421875" style="0" bestFit="1" customWidth="1"/>
    <col min="7" max="7" width="16.00390625" style="0" bestFit="1" customWidth="1"/>
    <col min="8" max="8" width="2.7109375" style="0" bestFit="1" customWidth="1"/>
    <col min="9" max="9" width="16.00390625" style="0" bestFit="1" customWidth="1"/>
    <col min="10" max="10" width="2.7109375" style="0" bestFit="1" customWidth="1"/>
    <col min="11" max="11" width="16.00390625" style="0" bestFit="1" customWidth="1"/>
    <col min="12" max="12" width="2.7109375" style="0" bestFit="1" customWidth="1"/>
  </cols>
  <sheetData>
    <row r="1" spans="1:12" ht="13.5" thickBot="1">
      <c r="A1" s="25" t="s">
        <v>82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3"/>
    </row>
    <row r="2" spans="1:12" ht="13.5" thickBot="1">
      <c r="A2" s="26" t="s">
        <v>36</v>
      </c>
      <c r="B2" s="27"/>
      <c r="C2" s="27" t="s">
        <v>37</v>
      </c>
      <c r="D2" s="27"/>
      <c r="E2" s="27" t="s">
        <v>14</v>
      </c>
      <c r="F2" s="27"/>
      <c r="G2" s="27" t="s">
        <v>38</v>
      </c>
      <c r="H2" s="27"/>
      <c r="I2" s="27" t="s">
        <v>5</v>
      </c>
      <c r="J2" s="27"/>
      <c r="K2" s="27" t="s">
        <v>7</v>
      </c>
      <c r="L2" s="28"/>
    </row>
    <row r="3" spans="1:12" ht="12.75">
      <c r="A3" s="29" t="s">
        <v>26</v>
      </c>
      <c r="B3" s="29">
        <v>376</v>
      </c>
      <c r="C3" s="29" t="s">
        <v>26</v>
      </c>
      <c r="D3" s="30">
        <v>15.7</v>
      </c>
      <c r="E3" s="29" t="s">
        <v>25</v>
      </c>
      <c r="F3" s="29">
        <v>181</v>
      </c>
      <c r="G3" s="29" t="s">
        <v>35</v>
      </c>
      <c r="H3" s="29">
        <v>42</v>
      </c>
      <c r="I3" s="29" t="s">
        <v>26</v>
      </c>
      <c r="J3" s="29">
        <v>84</v>
      </c>
      <c r="K3" s="29" t="s">
        <v>26</v>
      </c>
      <c r="L3" s="29">
        <v>53</v>
      </c>
    </row>
    <row r="4" spans="1:12" ht="12.75">
      <c r="A4" s="29" t="s">
        <v>25</v>
      </c>
      <c r="B4" s="29">
        <v>290</v>
      </c>
      <c r="C4" s="29" t="s">
        <v>25</v>
      </c>
      <c r="D4" s="30">
        <v>12.6</v>
      </c>
      <c r="E4" s="29" t="s">
        <v>34</v>
      </c>
      <c r="F4" s="29">
        <v>100</v>
      </c>
      <c r="G4" s="29" t="s">
        <v>26</v>
      </c>
      <c r="H4" s="29">
        <v>21</v>
      </c>
      <c r="I4" s="29" t="s">
        <v>24</v>
      </c>
      <c r="J4" s="29">
        <v>49</v>
      </c>
      <c r="K4" s="29" t="s">
        <v>24</v>
      </c>
      <c r="L4" s="29">
        <v>33</v>
      </c>
    </row>
    <row r="5" spans="1:12" ht="12.75">
      <c r="A5" s="29" t="s">
        <v>35</v>
      </c>
      <c r="B5" s="29">
        <v>190</v>
      </c>
      <c r="C5" s="29" t="s">
        <v>34</v>
      </c>
      <c r="D5" s="30">
        <v>9.1</v>
      </c>
      <c r="E5" s="29" t="s">
        <v>35</v>
      </c>
      <c r="F5" s="29">
        <v>84</v>
      </c>
      <c r="G5" s="29" t="s">
        <v>34</v>
      </c>
      <c r="H5" s="29">
        <v>17</v>
      </c>
      <c r="I5" s="29" t="s">
        <v>34</v>
      </c>
      <c r="J5" s="29">
        <v>40</v>
      </c>
      <c r="K5" s="29" t="s">
        <v>25</v>
      </c>
      <c r="L5" s="29">
        <v>24</v>
      </c>
    </row>
    <row r="6" spans="1:12" ht="13.5" thickBo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ht="13.5" thickBot="1">
      <c r="A7" s="25" t="s">
        <v>79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3"/>
    </row>
    <row r="8" spans="1:12" ht="13.5" thickBot="1">
      <c r="A8" s="26" t="s">
        <v>36</v>
      </c>
      <c r="B8" s="27"/>
      <c r="C8" s="27" t="s">
        <v>37</v>
      </c>
      <c r="D8" s="31"/>
      <c r="E8" s="27" t="s">
        <v>14</v>
      </c>
      <c r="F8" s="27"/>
      <c r="G8" s="27" t="s">
        <v>38</v>
      </c>
      <c r="H8" s="27"/>
      <c r="I8" s="27" t="s">
        <v>5</v>
      </c>
      <c r="J8" s="27"/>
      <c r="K8" s="27" t="s">
        <v>7</v>
      </c>
      <c r="L8" s="28"/>
    </row>
    <row r="9" spans="1:12" ht="12.75">
      <c r="A9" s="29" t="s">
        <v>49</v>
      </c>
      <c r="B9" s="29">
        <v>145</v>
      </c>
      <c r="C9" s="29" t="s">
        <v>49</v>
      </c>
      <c r="D9" s="30">
        <v>8.1</v>
      </c>
      <c r="E9" s="29" t="s">
        <v>32</v>
      </c>
      <c r="F9" s="29">
        <v>172</v>
      </c>
      <c r="G9" s="29" t="s">
        <v>49</v>
      </c>
      <c r="H9" s="29">
        <v>25</v>
      </c>
      <c r="I9" s="29" t="s">
        <v>47</v>
      </c>
      <c r="J9" s="29">
        <v>27</v>
      </c>
      <c r="K9" s="29" t="s">
        <v>47</v>
      </c>
      <c r="L9" s="29">
        <v>46</v>
      </c>
    </row>
    <row r="10" spans="1:12" ht="12.75">
      <c r="A10" s="29" t="s">
        <v>32</v>
      </c>
      <c r="B10" s="29">
        <v>130</v>
      </c>
      <c r="C10" s="29" t="s">
        <v>32</v>
      </c>
      <c r="D10" s="30">
        <v>7.2</v>
      </c>
      <c r="E10" s="29" t="s">
        <v>53</v>
      </c>
      <c r="F10" s="29">
        <v>108</v>
      </c>
      <c r="G10" s="29" t="s">
        <v>51</v>
      </c>
      <c r="H10" s="29">
        <v>12</v>
      </c>
      <c r="I10" s="29" t="s">
        <v>32</v>
      </c>
      <c r="J10" s="29">
        <v>24</v>
      </c>
      <c r="K10" s="29" t="s">
        <v>32</v>
      </c>
      <c r="L10" s="29">
        <v>34</v>
      </c>
    </row>
    <row r="11" spans="1:12" ht="12.75">
      <c r="A11" s="29" t="s">
        <v>51</v>
      </c>
      <c r="B11" s="29">
        <v>109</v>
      </c>
      <c r="C11" s="29" t="s">
        <v>51</v>
      </c>
      <c r="D11" s="30">
        <v>6.1</v>
      </c>
      <c r="E11" s="29" t="s">
        <v>51</v>
      </c>
      <c r="F11" s="29">
        <v>93</v>
      </c>
      <c r="G11" s="29" t="s">
        <v>31</v>
      </c>
      <c r="H11" s="29">
        <v>11</v>
      </c>
      <c r="I11" s="29" t="s">
        <v>31</v>
      </c>
      <c r="J11" s="29">
        <v>18</v>
      </c>
      <c r="K11" s="29" t="s">
        <v>51</v>
      </c>
      <c r="L11" s="29">
        <v>28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Aetna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A776198</dc:creator>
  <cp:keywords/>
  <dc:description/>
  <cp:lastModifiedBy>Kaminski</cp:lastModifiedBy>
  <cp:lastPrinted>2023-02-13T17:28:02Z</cp:lastPrinted>
  <dcterms:created xsi:type="dcterms:W3CDTF">2003-12-03T15:29:11Z</dcterms:created>
  <dcterms:modified xsi:type="dcterms:W3CDTF">2023-02-13T17:38:18Z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7599526-06ca-49cc-9fa9-5307800a949a_Enabled">
    <vt:lpwstr>True</vt:lpwstr>
  </property>
  <property fmtid="{D5CDD505-2E9C-101B-9397-08002B2CF9AE}" pid="3" name="MSIP_Label_67599526-06ca-49cc-9fa9-5307800a949a_SiteId">
    <vt:lpwstr>fabb61b8-3afe-4e75-b934-a47f782b8cd7</vt:lpwstr>
  </property>
  <property fmtid="{D5CDD505-2E9C-101B-9397-08002B2CF9AE}" pid="4" name="MSIP_Label_67599526-06ca-49cc-9fa9-5307800a949a_Owner">
    <vt:lpwstr>KaminskiKM@aetna.com</vt:lpwstr>
  </property>
  <property fmtid="{D5CDD505-2E9C-101B-9397-08002B2CF9AE}" pid="5" name="MSIP_Label_67599526-06ca-49cc-9fa9-5307800a949a_SetDate">
    <vt:lpwstr>2020-02-03T17:24:16.0141824Z</vt:lpwstr>
  </property>
  <property fmtid="{D5CDD505-2E9C-101B-9397-08002B2CF9AE}" pid="6" name="MSIP_Label_67599526-06ca-49cc-9fa9-5307800a949a_Name">
    <vt:lpwstr>Proprietary</vt:lpwstr>
  </property>
  <property fmtid="{D5CDD505-2E9C-101B-9397-08002B2CF9AE}" pid="7" name="MSIP_Label_67599526-06ca-49cc-9fa9-5307800a949a_Application">
    <vt:lpwstr>Microsoft Azure Information Protection</vt:lpwstr>
  </property>
  <property fmtid="{D5CDD505-2E9C-101B-9397-08002B2CF9AE}" pid="8" name="MSIP_Label_67599526-06ca-49cc-9fa9-5307800a949a_ActionId">
    <vt:lpwstr>abb060c3-2c46-4c30-93bd-4bb66922e0c9</vt:lpwstr>
  </property>
  <property fmtid="{D5CDD505-2E9C-101B-9397-08002B2CF9AE}" pid="9" name="MSIP_Label_67599526-06ca-49cc-9fa9-5307800a949a_Extended_MSFT_Method">
    <vt:lpwstr>Automatic</vt:lpwstr>
  </property>
  <property fmtid="{D5CDD505-2E9C-101B-9397-08002B2CF9AE}" pid="10" name="Sensitivity">
    <vt:lpwstr>Proprietary</vt:lpwstr>
  </property>
</Properties>
</file>