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<sst xmlns="http://schemas.openxmlformats.org/spreadsheetml/2006/main" count="242" uniqueCount="75">
  <si>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</si>
  <si>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</si>
  <si>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</si>
  <si>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</si>
  <si>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</si>
  <si>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</si>
  <si>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</si>
  <si>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</si>
  <si>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</si>
  <si>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</si>
  <si>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</si>
  <si>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</si>
  <si>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</si>
  <si>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</si>
  <si>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</si>
  <si>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</si>
  <si>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</si>
  <si>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</si>
  <si>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</si>
  <si>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</si>
  <si>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</si>
  <si>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</si>
  <si>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</si>
  <si>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</si>
  <si>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Abby Penjuke</t>
  </si>
  <si>
    <t>Sara Markley</t>
  </si>
  <si>
    <t>Sydney Tornetta</t>
  </si>
  <si>
    <t>Caroline Pellicano</t>
  </si>
  <si>
    <t>Sydney Hargrove</t>
  </si>
  <si>
    <t>Allison Hazlett</t>
  </si>
  <si>
    <t>Caraline Newman</t>
  </si>
  <si>
    <t>Catherine Connolly</t>
  </si>
  <si>
    <t>Paige Deal</t>
  </si>
  <si>
    <t>2018-19 Methacton Warrior JV Offensive Stats</t>
  </si>
  <si>
    <t>2018-19 Methacton Warrior JV Defensive Stats</t>
  </si>
  <si>
    <t>2018-19 Methacton Warrior JV Opponents Stats</t>
  </si>
  <si>
    <t>2018-19 Methacton Warrior JV Game Results</t>
  </si>
  <si>
    <t>2018-19 Methacton Warrior Varsity Offensive Stats</t>
  </si>
  <si>
    <t>2018-19 Methacton Warrior Varsity Defensive Stats</t>
  </si>
  <si>
    <t>2018-19 Methacton Warrior Varsity Opponents Stats</t>
  </si>
  <si>
    <t>2018-19 Methacton Warrior Varsity Game Results</t>
  </si>
  <si>
    <t>Nina Martino</t>
  </si>
  <si>
    <t>Nicole Timko</t>
  </si>
  <si>
    <t>Tori Bockrath</t>
  </si>
  <si>
    <t>Frankie Lucchesi</t>
  </si>
  <si>
    <t>Methacton</t>
  </si>
  <si>
    <t>Ridley</t>
  </si>
  <si>
    <t>Caitlin Woolbert</t>
  </si>
  <si>
    <t>Kayla Kaufman</t>
  </si>
  <si>
    <t>Lansdale Catholic</t>
  </si>
  <si>
    <t>Boyertown</t>
  </si>
  <si>
    <t xml:space="preserve">Boyertown </t>
  </si>
  <si>
    <t>SpringFord</t>
  </si>
  <si>
    <t>Great Valley</t>
  </si>
  <si>
    <t>Perkiomen Valley</t>
  </si>
  <si>
    <t>Upper Perkiomen</t>
  </si>
  <si>
    <t>Plymouth Whitemarsh</t>
  </si>
  <si>
    <t>Pope John Paul II</t>
  </si>
  <si>
    <t>Shawnee</t>
  </si>
  <si>
    <t>Council Rock North</t>
  </si>
  <si>
    <t>Norristown</t>
  </si>
  <si>
    <t>Owen J Roberts</t>
  </si>
  <si>
    <t>Pottsgrove</t>
  </si>
  <si>
    <t>Phoenixville</t>
  </si>
  <si>
    <t>Pottstown</t>
  </si>
  <si>
    <t>Lower Moreland</t>
  </si>
  <si>
    <t>Upper Merion</t>
  </si>
  <si>
    <t>(20 Games: Record 10-10 Overall/3-7 Division/8-7 Conference)</t>
  </si>
  <si>
    <t>Spring-Ford</t>
  </si>
  <si>
    <t>Unionville</t>
  </si>
  <si>
    <t>Downingtown East</t>
  </si>
  <si>
    <t>Central Bucks East</t>
  </si>
  <si>
    <t>Pennsbury</t>
  </si>
  <si>
    <t>Northampton</t>
  </si>
  <si>
    <t xml:space="preserve">               (31 Games: Record 23-8 Overall/7-3 Division/13-3 Conference)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</si>
</sst>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5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21.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42</v>
      </c>
      <c r="B5" s="4">
        <v>31</v>
      </c>
      <c r="C5" s="4">
        <v>72</v>
      </c>
      <c r="D5" s="4">
        <v>149</v>
      </c>
      <c r="E5" s="5">
        <f aca="true" t="shared" si="0" ref="E5:E17">C5/D5</f>
        <v>0.48322147651006714</v>
      </c>
      <c r="F5" s="4">
        <v>64</v>
      </c>
      <c r="G5" s="4">
        <v>182</v>
      </c>
      <c r="H5" s="5">
        <f>F5/G5</f>
        <v>0.3516483516483517</v>
      </c>
      <c r="I5" s="4">
        <v>45</v>
      </c>
      <c r="J5" s="4">
        <v>58</v>
      </c>
      <c r="K5" s="5">
        <f aca="true" t="shared" si="1" ref="K5:K12">I5/J5</f>
        <v>0.7758620689655172</v>
      </c>
      <c r="L5" s="4">
        <v>33</v>
      </c>
      <c r="M5" s="4">
        <v>42</v>
      </c>
      <c r="N5" s="4">
        <v>83</v>
      </c>
      <c r="O5" s="4">
        <f aca="true" t="shared" si="2" ref="O5:O16">(C5*2)+(F5*3)+(I5)</f>
        <v>381</v>
      </c>
      <c r="P5" s="13">
        <f aca="true" t="shared" si="3" ref="P5:P16">O5/B5</f>
        <v>12.290322580645162</v>
      </c>
    </row>
    <row r="6" spans="1:16" ht="12.75">
      <c r="A6" s="4" t="s">
        <v>26</v>
      </c>
      <c r="B6" s="4">
        <v>31</v>
      </c>
      <c r="C6" s="4">
        <v>107</v>
      </c>
      <c r="D6" s="4">
        <v>236</v>
      </c>
      <c r="E6" s="5">
        <f t="shared" si="0"/>
        <v>0.4533898305084746</v>
      </c>
      <c r="F6" s="4">
        <v>21</v>
      </c>
      <c r="G6" s="4">
        <v>104</v>
      </c>
      <c r="H6" s="5">
        <f>F6/G6</f>
        <v>0.20192307692307693</v>
      </c>
      <c r="I6" s="4">
        <v>73</v>
      </c>
      <c r="J6" s="4">
        <v>146</v>
      </c>
      <c r="K6" s="5">
        <f t="shared" si="1"/>
        <v>0.5</v>
      </c>
      <c r="L6" s="4">
        <v>74</v>
      </c>
      <c r="M6" s="4">
        <v>72</v>
      </c>
      <c r="N6" s="4">
        <v>76</v>
      </c>
      <c r="O6" s="4">
        <f t="shared" si="2"/>
        <v>350</v>
      </c>
      <c r="P6" s="13">
        <f t="shared" si="3"/>
        <v>11.290322580645162</v>
      </c>
    </row>
    <row r="7" spans="1:16" ht="12.75">
      <c r="A7" s="19" t="s">
        <v>24</v>
      </c>
      <c r="B7" s="4">
        <v>31</v>
      </c>
      <c r="C7" s="4">
        <v>47</v>
      </c>
      <c r="D7" s="4">
        <v>113</v>
      </c>
      <c r="E7" s="5">
        <f t="shared" si="0"/>
        <v>0.415929203539823</v>
      </c>
      <c r="F7" s="4">
        <v>46</v>
      </c>
      <c r="G7" s="4">
        <v>143</v>
      </c>
      <c r="H7" s="5">
        <f>F7/G7</f>
        <v>0.32167832167832167</v>
      </c>
      <c r="I7" s="4">
        <v>36</v>
      </c>
      <c r="J7" s="4">
        <v>49</v>
      </c>
      <c r="K7" s="5">
        <f t="shared" si="1"/>
        <v>0.7346938775510204</v>
      </c>
      <c r="L7" s="4">
        <v>48</v>
      </c>
      <c r="M7" s="4">
        <v>86</v>
      </c>
      <c r="N7" s="4">
        <v>116</v>
      </c>
      <c r="O7" s="4">
        <f t="shared" si="2"/>
        <v>268</v>
      </c>
      <c r="P7" s="13">
        <f t="shared" si="3"/>
        <v>8.64516129032258</v>
      </c>
    </row>
    <row r="8" spans="1:16" ht="12.75">
      <c r="A8" s="19" t="s">
        <v>28</v>
      </c>
      <c r="B8" s="4">
        <v>29</v>
      </c>
      <c r="C8" s="4">
        <v>78</v>
      </c>
      <c r="D8" s="4">
        <v>174</v>
      </c>
      <c r="E8" s="5">
        <f t="shared" si="0"/>
        <v>0.4482758620689655</v>
      </c>
      <c r="F8" s="4">
        <v>0</v>
      </c>
      <c r="G8" s="4">
        <v>1</v>
      </c>
      <c r="H8" s="5">
        <v>0</v>
      </c>
      <c r="I8" s="4">
        <v>52</v>
      </c>
      <c r="J8" s="4">
        <v>86</v>
      </c>
      <c r="K8" s="5">
        <f t="shared" si="1"/>
        <v>0.6046511627906976</v>
      </c>
      <c r="L8" s="4">
        <v>49</v>
      </c>
      <c r="M8" s="4">
        <v>19</v>
      </c>
      <c r="N8" s="4">
        <v>39</v>
      </c>
      <c r="O8" s="4">
        <f t="shared" si="2"/>
        <v>208</v>
      </c>
      <c r="P8" s="13">
        <f t="shared" si="3"/>
        <v>7.172413793103448</v>
      </c>
    </row>
    <row r="9" spans="1:16" ht="12.75">
      <c r="A9" s="19" t="s">
        <v>27</v>
      </c>
      <c r="B9" s="4">
        <v>31</v>
      </c>
      <c r="C9" s="4">
        <v>53</v>
      </c>
      <c r="D9" s="4">
        <v>152</v>
      </c>
      <c r="E9" s="5">
        <f t="shared" si="0"/>
        <v>0.34868421052631576</v>
      </c>
      <c r="F9" s="4">
        <v>0</v>
      </c>
      <c r="G9" s="4">
        <v>0</v>
      </c>
      <c r="H9" s="5">
        <v>0</v>
      </c>
      <c r="I9" s="4">
        <v>27</v>
      </c>
      <c r="J9" s="4">
        <v>69</v>
      </c>
      <c r="K9" s="5">
        <f t="shared" si="1"/>
        <v>0.391304347826087</v>
      </c>
      <c r="L9" s="4">
        <v>67</v>
      </c>
      <c r="M9" s="4">
        <v>31</v>
      </c>
      <c r="N9" s="4">
        <v>46</v>
      </c>
      <c r="O9" s="4">
        <f t="shared" si="2"/>
        <v>133</v>
      </c>
      <c r="P9" s="13">
        <f t="shared" si="3"/>
        <v>4.290322580645161</v>
      </c>
    </row>
    <row r="10" spans="1:16" ht="12.75">
      <c r="A10" s="19" t="s">
        <v>43</v>
      </c>
      <c r="B10" s="4">
        <v>31</v>
      </c>
      <c r="C10" s="4">
        <v>34</v>
      </c>
      <c r="D10" s="4">
        <v>69</v>
      </c>
      <c r="E10" s="5">
        <f t="shared" si="0"/>
        <v>0.4927536231884058</v>
      </c>
      <c r="F10" s="4">
        <v>6</v>
      </c>
      <c r="G10" s="4">
        <v>28</v>
      </c>
      <c r="H10" s="5">
        <f>F10/G10</f>
        <v>0.21428571428571427</v>
      </c>
      <c r="I10" s="4">
        <v>21</v>
      </c>
      <c r="J10" s="4">
        <v>40</v>
      </c>
      <c r="K10" s="5">
        <f t="shared" si="1"/>
        <v>0.525</v>
      </c>
      <c r="L10" s="4">
        <v>23</v>
      </c>
      <c r="M10" s="4">
        <v>20</v>
      </c>
      <c r="N10" s="4">
        <v>35</v>
      </c>
      <c r="O10" s="4">
        <f t="shared" si="2"/>
        <v>107</v>
      </c>
      <c r="P10" s="13">
        <f t="shared" si="3"/>
        <v>3.4516129032258065</v>
      </c>
    </row>
    <row r="11" spans="1:16" ht="12.75">
      <c r="A11" s="19" t="s">
        <v>29</v>
      </c>
      <c r="B11" s="4">
        <v>30</v>
      </c>
      <c r="C11" s="4">
        <v>22</v>
      </c>
      <c r="D11" s="4">
        <v>63</v>
      </c>
      <c r="E11" s="5">
        <f t="shared" si="0"/>
        <v>0.3492063492063492</v>
      </c>
      <c r="F11" s="4">
        <v>0</v>
      </c>
      <c r="G11" s="4">
        <v>0</v>
      </c>
      <c r="H11" s="5">
        <v>0</v>
      </c>
      <c r="I11" s="4">
        <v>14</v>
      </c>
      <c r="J11" s="4">
        <v>23</v>
      </c>
      <c r="K11" s="5">
        <f t="shared" si="1"/>
        <v>0.6086956521739131</v>
      </c>
      <c r="L11" s="4">
        <v>26</v>
      </c>
      <c r="M11" s="4">
        <v>5</v>
      </c>
      <c r="N11" s="4">
        <v>22</v>
      </c>
      <c r="O11" s="4">
        <f t="shared" si="2"/>
        <v>58</v>
      </c>
      <c r="P11" s="13">
        <f t="shared" si="3"/>
        <v>1.9333333333333333</v>
      </c>
    </row>
    <row r="12" spans="1:16" ht="12.75">
      <c r="A12" s="19" t="s">
        <v>41</v>
      </c>
      <c r="B12" s="4">
        <v>12</v>
      </c>
      <c r="C12" s="4">
        <v>4</v>
      </c>
      <c r="D12" s="4">
        <v>10</v>
      </c>
      <c r="E12" s="5">
        <f t="shared" si="0"/>
        <v>0.4</v>
      </c>
      <c r="F12" s="4">
        <v>1</v>
      </c>
      <c r="G12" s="4">
        <v>3</v>
      </c>
      <c r="H12" s="5">
        <f>F12/G12</f>
        <v>0.3333333333333333</v>
      </c>
      <c r="I12" s="4">
        <v>2</v>
      </c>
      <c r="J12" s="4">
        <v>5</v>
      </c>
      <c r="K12" s="5">
        <f t="shared" si="1"/>
        <v>0.4</v>
      </c>
      <c r="L12" s="4">
        <v>0</v>
      </c>
      <c r="M12" s="4">
        <v>1</v>
      </c>
      <c r="N12" s="4">
        <v>9</v>
      </c>
      <c r="O12" s="4">
        <f t="shared" si="2"/>
        <v>13</v>
      </c>
      <c r="P12" s="13">
        <f t="shared" si="3"/>
        <v>1.0833333333333333</v>
      </c>
    </row>
    <row r="13" spans="1:16" ht="12.75">
      <c r="A13" s="19" t="s">
        <v>25</v>
      </c>
      <c r="B13" s="4">
        <v>21</v>
      </c>
      <c r="C13" s="4">
        <v>7</v>
      </c>
      <c r="D13" s="4">
        <v>16</v>
      </c>
      <c r="E13" s="5">
        <f t="shared" si="0"/>
        <v>0.4375</v>
      </c>
      <c r="F13" s="4">
        <v>0</v>
      </c>
      <c r="G13" s="4">
        <v>0</v>
      </c>
      <c r="H13" s="5">
        <v>0</v>
      </c>
      <c r="I13" s="4">
        <v>0</v>
      </c>
      <c r="J13" s="4">
        <v>1</v>
      </c>
      <c r="K13" s="5">
        <v>0</v>
      </c>
      <c r="L13" s="4">
        <v>3</v>
      </c>
      <c r="M13" s="4">
        <v>6</v>
      </c>
      <c r="N13" s="4">
        <v>11</v>
      </c>
      <c r="O13" s="4">
        <f t="shared" si="2"/>
        <v>14</v>
      </c>
      <c r="P13" s="13">
        <f t="shared" si="3"/>
        <v>0.6666666666666666</v>
      </c>
    </row>
    <row r="14" spans="1:16" ht="12.75">
      <c r="A14" s="19" t="s">
        <v>44</v>
      </c>
      <c r="B14" s="4">
        <v>17</v>
      </c>
      <c r="C14" s="4">
        <v>2</v>
      </c>
      <c r="D14" s="4">
        <v>7</v>
      </c>
      <c r="E14" s="5">
        <f t="shared" si="0"/>
        <v>0.2857142857142857</v>
      </c>
      <c r="F14" s="4">
        <v>1</v>
      </c>
      <c r="G14" s="4">
        <v>7</v>
      </c>
      <c r="H14" s="5">
        <f>F14/G14</f>
        <v>0.14285714285714285</v>
      </c>
      <c r="I14" s="4">
        <v>2</v>
      </c>
      <c r="J14" s="4">
        <v>2</v>
      </c>
      <c r="K14" s="5">
        <f>I14/J14</f>
        <v>1</v>
      </c>
      <c r="L14" s="4">
        <v>0</v>
      </c>
      <c r="M14" s="4">
        <v>8</v>
      </c>
      <c r="N14" s="4">
        <v>3</v>
      </c>
      <c r="O14" s="4">
        <f t="shared" si="2"/>
        <v>9</v>
      </c>
      <c r="P14" s="13">
        <f t="shared" si="3"/>
        <v>0.5294117647058824</v>
      </c>
    </row>
    <row r="15" spans="1:16" ht="13.5" thickBot="1">
      <c r="A15" s="19" t="s">
        <v>32</v>
      </c>
      <c r="B15" s="4">
        <v>10</v>
      </c>
      <c r="C15" s="4">
        <v>1</v>
      </c>
      <c r="D15" s="4">
        <v>3</v>
      </c>
      <c r="E15" s="5">
        <f t="shared" si="0"/>
        <v>0.3333333333333333</v>
      </c>
      <c r="F15" s="4">
        <v>0</v>
      </c>
      <c r="G15" s="4">
        <v>0</v>
      </c>
      <c r="H15" s="5">
        <v>0</v>
      </c>
      <c r="I15" s="4">
        <v>0</v>
      </c>
      <c r="J15" s="4">
        <v>2</v>
      </c>
      <c r="K15" s="5">
        <v>0</v>
      </c>
      <c r="L15" s="4">
        <v>0</v>
      </c>
      <c r="M15" s="4">
        <v>0</v>
      </c>
      <c r="N15" s="4">
        <v>2</v>
      </c>
      <c r="O15" s="4">
        <f t="shared" si="2"/>
        <v>2</v>
      </c>
      <c r="P15" s="13">
        <f t="shared" si="3"/>
        <v>0.2</v>
      </c>
    </row>
    <row r="16" spans="1:16" ht="13.5" thickBot="1">
      <c r="A16" s="11" t="s">
        <v>20</v>
      </c>
      <c r="B16" s="12">
        <v>31</v>
      </c>
      <c r="C16" s="15">
        <f>SUM(C5:C15)</f>
        <v>427</v>
      </c>
      <c r="D16" s="15">
        <f>SUM(D5:D15)</f>
        <v>992</v>
      </c>
      <c r="E16" s="20">
        <f t="shared" si="0"/>
        <v>0.43044354838709675</v>
      </c>
      <c r="F16" s="15">
        <f>SUM(F5:F15)</f>
        <v>139</v>
      </c>
      <c r="G16" s="15">
        <f>SUM(G5:G15)</f>
        <v>468</v>
      </c>
      <c r="H16" s="20">
        <f>F16/G16</f>
        <v>0.297008547008547</v>
      </c>
      <c r="I16" s="15">
        <f>SUM(I5:I15)</f>
        <v>272</v>
      </c>
      <c r="J16" s="15">
        <f>SUM(J5:J15)</f>
        <v>481</v>
      </c>
      <c r="K16" s="20">
        <f>I16/J16</f>
        <v>0.5654885654885655</v>
      </c>
      <c r="L16" s="15">
        <f>SUM(L5:L15)</f>
        <v>323</v>
      </c>
      <c r="M16" s="15">
        <f>SUM(M5:M15)</f>
        <v>290</v>
      </c>
      <c r="N16" s="15">
        <f>SUM(N5:N15)</f>
        <v>442</v>
      </c>
      <c r="O16" s="15">
        <f t="shared" si="2"/>
        <v>1543</v>
      </c>
      <c r="P16" s="14">
        <f t="shared" si="3"/>
        <v>49.774193548387096</v>
      </c>
    </row>
    <row r="17" spans="1:16" ht="13.5" thickBot="1">
      <c r="A17" s="12" t="s">
        <v>21</v>
      </c>
      <c r="B17" s="12"/>
      <c r="C17" s="14">
        <f>C16/B16</f>
        <v>13.774193548387096</v>
      </c>
      <c r="D17" s="14">
        <f>D16/B16</f>
        <v>32</v>
      </c>
      <c r="E17" s="20">
        <f t="shared" si="0"/>
        <v>0.43044354838709675</v>
      </c>
      <c r="F17" s="14">
        <f>F16/B16</f>
        <v>4.483870967741935</v>
      </c>
      <c r="G17" s="14">
        <f>G16/B16</f>
        <v>15.096774193548388</v>
      </c>
      <c r="H17" s="20">
        <f>F17/G17</f>
        <v>0.29700854700854695</v>
      </c>
      <c r="I17" s="14">
        <f>I16/B16</f>
        <v>8.774193548387096</v>
      </c>
      <c r="J17" s="14">
        <f>J16/B16</f>
        <v>15.516129032258064</v>
      </c>
      <c r="K17" s="20">
        <f>I17/J17</f>
        <v>0.5654885654885654</v>
      </c>
      <c r="L17" s="14">
        <f>L16/B16</f>
        <v>10.419354838709678</v>
      </c>
      <c r="M17" s="14">
        <f>M16/B16</f>
        <v>9.35483870967742</v>
      </c>
      <c r="N17" s="14">
        <f>N16/B16</f>
        <v>14.258064516129032</v>
      </c>
      <c r="O17" s="14">
        <f>O16/B16</f>
        <v>49.774193548387096</v>
      </c>
      <c r="P17" s="8"/>
    </row>
    <row r="18" spans="1:15" ht="12.75">
      <c r="A18" s="6"/>
      <c r="B18" s="8"/>
      <c r="C18" s="24"/>
      <c r="D18" s="24"/>
      <c r="E18" s="24"/>
      <c r="F18" s="8"/>
      <c r="G18" s="6"/>
      <c r="H18" s="7"/>
      <c r="I18" s="6"/>
      <c r="J18" s="6"/>
      <c r="K18" s="7"/>
      <c r="L18" s="6"/>
      <c r="M18" s="6"/>
      <c r="N18" s="6"/>
      <c r="O18" s="6"/>
    </row>
    <row r="19" spans="1:15" ht="12.75">
      <c r="A19" s="23" t="s">
        <v>38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8" ht="13.5" thickBot="1">
      <c r="A21" s="12" t="s">
        <v>0</v>
      </c>
      <c r="B21" s="12" t="s">
        <v>1</v>
      </c>
      <c r="C21" s="12" t="s">
        <v>14</v>
      </c>
      <c r="D21" s="12" t="s">
        <v>6</v>
      </c>
      <c r="E21" s="12" t="s">
        <v>7</v>
      </c>
      <c r="F21" s="12" t="s">
        <v>16</v>
      </c>
      <c r="G21" s="12" t="s">
        <v>8</v>
      </c>
      <c r="H21" s="12" t="s">
        <v>17</v>
      </c>
    </row>
    <row r="22" spans="1:14" ht="12.75">
      <c r="A22" s="4" t="s">
        <v>26</v>
      </c>
      <c r="B22" s="4">
        <v>31</v>
      </c>
      <c r="C22" s="4">
        <v>148</v>
      </c>
      <c r="D22" s="4">
        <v>12</v>
      </c>
      <c r="E22" s="4">
        <v>58</v>
      </c>
      <c r="F22" s="4">
        <v>58</v>
      </c>
      <c r="G22" s="4">
        <v>56</v>
      </c>
      <c r="H22" s="4">
        <v>10</v>
      </c>
      <c r="N22"/>
    </row>
    <row r="23" spans="1:14" ht="12.75">
      <c r="A23" s="19" t="s">
        <v>24</v>
      </c>
      <c r="B23" s="4">
        <v>31</v>
      </c>
      <c r="C23" s="4">
        <v>129</v>
      </c>
      <c r="D23" s="4">
        <v>26</v>
      </c>
      <c r="E23" s="4">
        <v>60</v>
      </c>
      <c r="F23" s="4">
        <v>46</v>
      </c>
      <c r="G23" s="4">
        <v>51</v>
      </c>
      <c r="H23" s="4">
        <v>18</v>
      </c>
      <c r="N23"/>
    </row>
    <row r="24" spans="1:14" ht="12.75">
      <c r="A24" s="19" t="s">
        <v>27</v>
      </c>
      <c r="B24" s="4">
        <v>31</v>
      </c>
      <c r="C24" s="4">
        <v>103</v>
      </c>
      <c r="D24" s="4">
        <v>51</v>
      </c>
      <c r="E24" s="4">
        <v>15</v>
      </c>
      <c r="F24" s="4">
        <v>30</v>
      </c>
      <c r="G24" s="4">
        <v>81</v>
      </c>
      <c r="H24" s="4">
        <v>8</v>
      </c>
      <c r="N24"/>
    </row>
    <row r="25" spans="1:14" ht="12.75">
      <c r="A25" s="19" t="s">
        <v>28</v>
      </c>
      <c r="B25" s="4">
        <v>29</v>
      </c>
      <c r="C25" s="4">
        <v>71</v>
      </c>
      <c r="D25" s="4">
        <v>11</v>
      </c>
      <c r="E25" s="4">
        <v>22</v>
      </c>
      <c r="F25" s="4">
        <v>26</v>
      </c>
      <c r="G25" s="4">
        <v>77</v>
      </c>
      <c r="H25" s="4">
        <v>25</v>
      </c>
      <c r="N25"/>
    </row>
    <row r="26" spans="1:14" ht="12.75">
      <c r="A26" s="19" t="s">
        <v>42</v>
      </c>
      <c r="B26" s="4">
        <v>31</v>
      </c>
      <c r="C26" s="4">
        <v>67</v>
      </c>
      <c r="D26" s="4">
        <v>15</v>
      </c>
      <c r="E26" s="4">
        <v>57</v>
      </c>
      <c r="F26" s="4">
        <v>74</v>
      </c>
      <c r="G26" s="4">
        <v>29</v>
      </c>
      <c r="H26" s="4">
        <v>2</v>
      </c>
      <c r="N26"/>
    </row>
    <row r="27" spans="1:14" ht="12.75">
      <c r="A27" s="19" t="s">
        <v>43</v>
      </c>
      <c r="B27" s="4">
        <v>31</v>
      </c>
      <c r="C27" s="4">
        <v>67</v>
      </c>
      <c r="D27" s="4">
        <v>18</v>
      </c>
      <c r="E27" s="4">
        <v>20</v>
      </c>
      <c r="F27" s="4">
        <v>29</v>
      </c>
      <c r="G27" s="4">
        <v>31</v>
      </c>
      <c r="H27" s="4">
        <v>7</v>
      </c>
      <c r="N27"/>
    </row>
    <row r="28" spans="1:14" ht="12.75">
      <c r="A28" s="19" t="s">
        <v>29</v>
      </c>
      <c r="B28" s="4">
        <v>30</v>
      </c>
      <c r="C28" s="4">
        <v>61</v>
      </c>
      <c r="D28" s="4">
        <v>18</v>
      </c>
      <c r="E28" s="4">
        <v>5</v>
      </c>
      <c r="F28" s="4">
        <v>5</v>
      </c>
      <c r="G28" s="4">
        <v>20</v>
      </c>
      <c r="H28" s="4">
        <v>7</v>
      </c>
      <c r="N28"/>
    </row>
    <row r="29" spans="1:14" ht="12.75">
      <c r="A29" s="19" t="s">
        <v>25</v>
      </c>
      <c r="B29" s="4">
        <v>21</v>
      </c>
      <c r="C29" s="4">
        <v>22</v>
      </c>
      <c r="D29" s="4">
        <v>9</v>
      </c>
      <c r="E29" s="4">
        <v>2</v>
      </c>
      <c r="F29" s="4">
        <v>5</v>
      </c>
      <c r="G29" s="4">
        <v>13</v>
      </c>
      <c r="H29" s="4">
        <v>2</v>
      </c>
      <c r="N29"/>
    </row>
    <row r="30" spans="1:14" ht="12.75">
      <c r="A30" s="19" t="s">
        <v>44</v>
      </c>
      <c r="B30" s="4">
        <v>17</v>
      </c>
      <c r="C30" s="4">
        <v>6</v>
      </c>
      <c r="D30" s="4">
        <v>0</v>
      </c>
      <c r="E30" s="4">
        <v>14</v>
      </c>
      <c r="F30" s="4">
        <v>5</v>
      </c>
      <c r="G30" s="4">
        <v>4</v>
      </c>
      <c r="H30" s="4">
        <v>1</v>
      </c>
      <c r="N30"/>
    </row>
    <row r="31" spans="1:14" ht="12.75">
      <c r="A31" s="19" t="s">
        <v>41</v>
      </c>
      <c r="B31" s="4">
        <v>12</v>
      </c>
      <c r="C31" s="4">
        <v>3</v>
      </c>
      <c r="D31" s="4">
        <v>0</v>
      </c>
      <c r="E31" s="4">
        <v>1</v>
      </c>
      <c r="F31" s="4">
        <v>1</v>
      </c>
      <c r="G31" s="4">
        <v>2</v>
      </c>
      <c r="H31" s="4">
        <v>1</v>
      </c>
      <c r="N31"/>
    </row>
    <row r="32" spans="1:14" ht="13.5" thickBot="1">
      <c r="A32" s="19" t="s">
        <v>32</v>
      </c>
      <c r="B32" s="4">
        <v>10</v>
      </c>
      <c r="C32" s="4">
        <v>1</v>
      </c>
      <c r="D32" s="4">
        <v>1</v>
      </c>
      <c r="E32" s="4">
        <v>0</v>
      </c>
      <c r="F32" s="4">
        <v>0</v>
      </c>
      <c r="G32" s="4">
        <v>2</v>
      </c>
      <c r="H32" s="4">
        <v>0</v>
      </c>
      <c r="N32"/>
    </row>
    <row r="33" spans="1:14" ht="13.5" thickBot="1">
      <c r="A33" s="12" t="s">
        <v>20</v>
      </c>
      <c r="B33" s="12">
        <v>31</v>
      </c>
      <c r="C33" s="15">
        <f aca="true" t="shared" si="4" ref="C33:H33">SUM(C22:C32)</f>
        <v>678</v>
      </c>
      <c r="D33" s="15">
        <f t="shared" si="4"/>
        <v>161</v>
      </c>
      <c r="E33" s="15">
        <f t="shared" si="4"/>
        <v>254</v>
      </c>
      <c r="F33" s="15">
        <f t="shared" si="4"/>
        <v>279</v>
      </c>
      <c r="G33" s="15">
        <f t="shared" si="4"/>
        <v>366</v>
      </c>
      <c r="H33" s="15">
        <f t="shared" si="4"/>
        <v>81</v>
      </c>
      <c r="N33"/>
    </row>
    <row r="34" spans="1:14" ht="13.5" thickBot="1">
      <c r="A34" s="12" t="s">
        <v>21</v>
      </c>
      <c r="B34" s="16"/>
      <c r="C34" s="14">
        <f>C33/B33</f>
        <v>21.870967741935484</v>
      </c>
      <c r="D34" s="14">
        <f>D33/B33</f>
        <v>5.193548387096774</v>
      </c>
      <c r="E34" s="14">
        <f>E33/B33</f>
        <v>8.193548387096774</v>
      </c>
      <c r="F34" s="14">
        <f>F33/B33</f>
        <v>9</v>
      </c>
      <c r="G34" s="14">
        <f>G33/B33</f>
        <v>11.806451612903226</v>
      </c>
      <c r="H34" s="14">
        <f>H33/B33</f>
        <v>2.6129032258064515</v>
      </c>
      <c r="N34"/>
    </row>
    <row r="36" spans="1:15" ht="12.75">
      <c r="A36" s="23" t="s">
        <v>39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3.5" thickBot="1">
      <c r="A38" s="12" t="s">
        <v>0</v>
      </c>
      <c r="B38" s="12" t="s">
        <v>1</v>
      </c>
      <c r="C38" s="12" t="s">
        <v>9</v>
      </c>
      <c r="D38" s="12" t="s">
        <v>19</v>
      </c>
      <c r="E38" s="20" t="s">
        <v>10</v>
      </c>
      <c r="F38" s="12" t="s">
        <v>11</v>
      </c>
      <c r="G38" s="12" t="s">
        <v>12</v>
      </c>
      <c r="H38" s="20" t="s">
        <v>13</v>
      </c>
      <c r="I38" s="12" t="s">
        <v>2</v>
      </c>
      <c r="J38" s="12" t="s">
        <v>3</v>
      </c>
      <c r="K38" s="20" t="s">
        <v>4</v>
      </c>
      <c r="L38" s="12" t="s">
        <v>14</v>
      </c>
      <c r="M38" s="12" t="s">
        <v>7</v>
      </c>
      <c r="N38" s="12" t="s">
        <v>6</v>
      </c>
      <c r="O38" s="12" t="s">
        <v>18</v>
      </c>
      <c r="P38" s="12" t="s">
        <v>15</v>
      </c>
    </row>
    <row r="39" spans="1:16" ht="13.5" thickBot="1">
      <c r="A39" s="12" t="s">
        <v>22</v>
      </c>
      <c r="B39" s="12">
        <v>31</v>
      </c>
      <c r="C39" s="15">
        <v>336</v>
      </c>
      <c r="D39" s="15">
        <v>1008</v>
      </c>
      <c r="E39" s="20">
        <f>C39/D39</f>
        <v>0.3333333333333333</v>
      </c>
      <c r="F39" s="12">
        <v>99</v>
      </c>
      <c r="G39" s="12">
        <v>417</v>
      </c>
      <c r="H39" s="20">
        <f>F39/G39</f>
        <v>0.23741007194244604</v>
      </c>
      <c r="I39" s="12">
        <v>187</v>
      </c>
      <c r="J39" s="12">
        <v>351</v>
      </c>
      <c r="K39" s="20">
        <f>I39/J39</f>
        <v>0.5327635327635327</v>
      </c>
      <c r="L39" s="12">
        <v>725</v>
      </c>
      <c r="M39" s="12">
        <v>239</v>
      </c>
      <c r="N39" s="12">
        <v>164</v>
      </c>
      <c r="O39" s="12">
        <v>390</v>
      </c>
      <c r="P39" s="12">
        <f>(C39*2)+(F39*3)+(I39)</f>
        <v>1156</v>
      </c>
    </row>
    <row r="40" spans="1:16" ht="13.5" thickBot="1">
      <c r="A40" s="12" t="s">
        <v>21</v>
      </c>
      <c r="B40" s="12"/>
      <c r="C40" s="14">
        <f>C39/B39</f>
        <v>10.838709677419354</v>
      </c>
      <c r="D40" s="14">
        <f>D39/B39</f>
        <v>32.516129032258064</v>
      </c>
      <c r="E40" s="20">
        <f>C40/D40</f>
        <v>0.3333333333333333</v>
      </c>
      <c r="F40" s="14">
        <f>F39/B39</f>
        <v>3.193548387096774</v>
      </c>
      <c r="G40" s="14">
        <f>G39/B39</f>
        <v>13.451612903225806</v>
      </c>
      <c r="H40" s="20">
        <f>F40/G40</f>
        <v>0.23741007194244604</v>
      </c>
      <c r="I40" s="14">
        <f>I39/B39</f>
        <v>6.032258064516129</v>
      </c>
      <c r="J40" s="14">
        <f>J39/B39</f>
        <v>11.32258064516129</v>
      </c>
      <c r="K40" s="20">
        <f>I40/J40</f>
        <v>0.5327635327635327</v>
      </c>
      <c r="L40" s="14">
        <f>L39/B39</f>
        <v>23.387096774193548</v>
      </c>
      <c r="M40" s="14">
        <f>M39/B39</f>
        <v>7.709677419354839</v>
      </c>
      <c r="N40" s="14">
        <f>N39/B39</f>
        <v>5.290322580645161</v>
      </c>
      <c r="O40" s="14">
        <f>O39/B39</f>
        <v>12.580645161290322</v>
      </c>
      <c r="P40" s="14">
        <f>P39/B39</f>
        <v>37.29032258064516</v>
      </c>
    </row>
    <row r="42" spans="1:15" ht="12.75">
      <c r="A42" s="23" t="s">
        <v>40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2"/>
      <c r="B43" s="2"/>
      <c r="C43" s="2"/>
      <c r="D43" s="2"/>
      <c r="E43" s="22" t="s">
        <v>74</v>
      </c>
      <c r="F43" s="22"/>
      <c r="G43" s="22"/>
      <c r="H43" s="22"/>
      <c r="I43" s="22"/>
      <c r="J43" s="22"/>
      <c r="K43" s="2"/>
      <c r="L43" s="2"/>
      <c r="M43" s="2"/>
      <c r="N43" s="2"/>
      <c r="O43" s="2"/>
    </row>
    <row r="44" spans="1:15" ht="3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4" ht="12.75">
      <c r="A45" s="2" t="s">
        <v>45</v>
      </c>
      <c r="B45" s="2">
        <v>42</v>
      </c>
      <c r="C45" s="2" t="s">
        <v>46</v>
      </c>
      <c r="D45" s="2">
        <v>33</v>
      </c>
      <c r="E45" s="2"/>
      <c r="F45" s="2" t="s">
        <v>45</v>
      </c>
      <c r="G45" s="2">
        <v>63</v>
      </c>
      <c r="H45" s="2" t="s">
        <v>60</v>
      </c>
      <c r="I45" s="2">
        <v>24</v>
      </c>
      <c r="J45" s="2"/>
      <c r="K45" s="2" t="s">
        <v>45</v>
      </c>
      <c r="L45" s="2">
        <v>41</v>
      </c>
      <c r="M45" s="2" t="s">
        <v>61</v>
      </c>
      <c r="N45" s="2">
        <v>35</v>
      </c>
    </row>
    <row r="46" spans="1:14" ht="12.75">
      <c r="A46" s="2" t="s">
        <v>45</v>
      </c>
      <c r="B46" s="2">
        <v>54</v>
      </c>
      <c r="C46" s="2" t="s">
        <v>49</v>
      </c>
      <c r="D46" s="2">
        <v>43</v>
      </c>
      <c r="E46" s="2"/>
      <c r="F46" s="2" t="s">
        <v>61</v>
      </c>
      <c r="G46" s="2">
        <v>46</v>
      </c>
      <c r="H46" s="2" t="s">
        <v>45</v>
      </c>
      <c r="I46" s="2">
        <v>35</v>
      </c>
      <c r="J46" s="2"/>
      <c r="K46" s="2" t="s">
        <v>45</v>
      </c>
      <c r="L46" s="2">
        <v>65</v>
      </c>
      <c r="M46" s="2" t="s">
        <v>66</v>
      </c>
      <c r="N46" s="2">
        <v>23</v>
      </c>
    </row>
    <row r="47" spans="1:15" ht="12.75">
      <c r="A47" s="2" t="s">
        <v>45</v>
      </c>
      <c r="B47" s="2">
        <v>50</v>
      </c>
      <c r="C47" s="2" t="s">
        <v>50</v>
      </c>
      <c r="D47" s="2">
        <v>33</v>
      </c>
      <c r="E47" s="2"/>
      <c r="F47" s="2" t="s">
        <v>45</v>
      </c>
      <c r="G47" s="2">
        <v>54</v>
      </c>
      <c r="H47" s="2" t="s">
        <v>50</v>
      </c>
      <c r="I47" s="2">
        <v>46</v>
      </c>
      <c r="J47" s="2"/>
      <c r="K47" s="2" t="s">
        <v>45</v>
      </c>
      <c r="L47" s="2">
        <v>67</v>
      </c>
      <c r="M47" s="2" t="s">
        <v>63</v>
      </c>
      <c r="N47" s="2">
        <v>41</v>
      </c>
      <c r="O47" s="2"/>
    </row>
    <row r="48" spans="1:14" ht="12.75">
      <c r="A48" s="2" t="s">
        <v>52</v>
      </c>
      <c r="B48" s="2">
        <v>41</v>
      </c>
      <c r="C48" s="2" t="s">
        <v>45</v>
      </c>
      <c r="D48" s="2">
        <v>36</v>
      </c>
      <c r="E48" s="2"/>
      <c r="F48" s="2" t="s">
        <v>45</v>
      </c>
      <c r="G48" s="2">
        <v>55</v>
      </c>
      <c r="H48" s="2" t="s">
        <v>62</v>
      </c>
      <c r="I48" s="2">
        <v>38</v>
      </c>
      <c r="J48" s="2"/>
      <c r="K48" s="2" t="s">
        <v>45</v>
      </c>
      <c r="L48" s="2">
        <v>54</v>
      </c>
      <c r="M48" s="2" t="s">
        <v>62</v>
      </c>
      <c r="N48" s="2">
        <v>46</v>
      </c>
    </row>
    <row r="49" spans="1:14" ht="12.75">
      <c r="A49" s="2" t="s">
        <v>45</v>
      </c>
      <c r="B49" s="2">
        <v>50</v>
      </c>
      <c r="C49" s="2" t="s">
        <v>53</v>
      </c>
      <c r="D49" s="2">
        <v>33</v>
      </c>
      <c r="E49" s="2"/>
      <c r="F49" s="2" t="s">
        <v>45</v>
      </c>
      <c r="G49" s="2">
        <v>42</v>
      </c>
      <c r="H49" s="2" t="s">
        <v>63</v>
      </c>
      <c r="I49" s="2">
        <v>31</v>
      </c>
      <c r="J49" s="2"/>
      <c r="K49" s="2" t="s">
        <v>68</v>
      </c>
      <c r="L49" s="2">
        <v>55</v>
      </c>
      <c r="M49" s="2" t="s">
        <v>45</v>
      </c>
      <c r="N49" s="2">
        <v>41</v>
      </c>
    </row>
    <row r="50" spans="1:14" ht="12.75">
      <c r="A50" s="2" t="s">
        <v>45</v>
      </c>
      <c r="B50" s="2">
        <v>60</v>
      </c>
      <c r="C50" s="2" t="s">
        <v>54</v>
      </c>
      <c r="D50" s="2">
        <v>52</v>
      </c>
      <c r="E50" s="2"/>
      <c r="F50" s="2" t="s">
        <v>52</v>
      </c>
      <c r="G50" s="2">
        <v>48</v>
      </c>
      <c r="H50" s="2" t="s">
        <v>45</v>
      </c>
      <c r="I50" s="2">
        <v>35</v>
      </c>
      <c r="J50" s="2"/>
      <c r="K50" s="2" t="s">
        <v>45</v>
      </c>
      <c r="L50" s="2">
        <v>46</v>
      </c>
      <c r="M50" s="2" t="s">
        <v>69</v>
      </c>
      <c r="N50" s="2">
        <v>26</v>
      </c>
    </row>
    <row r="51" spans="1:14" ht="12.75">
      <c r="A51" s="2" t="s">
        <v>45</v>
      </c>
      <c r="B51" s="2">
        <v>67</v>
      </c>
      <c r="C51" s="2" t="s">
        <v>55</v>
      </c>
      <c r="D51" s="2">
        <v>15</v>
      </c>
      <c r="E51" s="2"/>
      <c r="F51" s="2" t="s">
        <v>45</v>
      </c>
      <c r="G51" s="2">
        <v>58</v>
      </c>
      <c r="H51" s="2" t="s">
        <v>54</v>
      </c>
      <c r="I51" s="2">
        <v>45</v>
      </c>
      <c r="J51" s="2"/>
      <c r="K51" s="2" t="s">
        <v>70</v>
      </c>
      <c r="L51" s="2">
        <v>54</v>
      </c>
      <c r="M51" s="2" t="s">
        <v>45</v>
      </c>
      <c r="N51" s="2">
        <v>46</v>
      </c>
    </row>
    <row r="52" spans="1:14" ht="12.75">
      <c r="A52" s="2" t="s">
        <v>45</v>
      </c>
      <c r="B52" s="2">
        <v>35</v>
      </c>
      <c r="C52" s="2" t="s">
        <v>57</v>
      </c>
      <c r="D52" s="2">
        <v>34</v>
      </c>
      <c r="E52" s="2"/>
      <c r="F52" s="2" t="s">
        <v>45</v>
      </c>
      <c r="G52" s="2">
        <v>64</v>
      </c>
      <c r="H52" s="2" t="s">
        <v>60</v>
      </c>
      <c r="I52" s="2">
        <v>17</v>
      </c>
      <c r="J52" s="2"/>
      <c r="K52" s="2" t="s">
        <v>45</v>
      </c>
      <c r="L52" s="2">
        <v>61</v>
      </c>
      <c r="M52" s="2" t="s">
        <v>71</v>
      </c>
      <c r="N52" s="2">
        <v>55</v>
      </c>
    </row>
    <row r="53" spans="1:14" ht="12.75">
      <c r="A53" s="2" t="s">
        <v>45</v>
      </c>
      <c r="B53" s="2">
        <v>47</v>
      </c>
      <c r="C53" s="2" t="s">
        <v>58</v>
      </c>
      <c r="D53" s="2">
        <v>35</v>
      </c>
      <c r="E53" s="2"/>
      <c r="F53" s="2" t="s">
        <v>45</v>
      </c>
      <c r="G53" s="2">
        <v>73</v>
      </c>
      <c r="H53" s="2" t="s">
        <v>64</v>
      </c>
      <c r="I53" s="2">
        <v>26</v>
      </c>
      <c r="J53" s="2"/>
      <c r="K53" s="2" t="s">
        <v>56</v>
      </c>
      <c r="L53" s="2">
        <v>35</v>
      </c>
      <c r="M53" s="2" t="s">
        <v>45</v>
      </c>
      <c r="N53" s="2">
        <v>30</v>
      </c>
    </row>
    <row r="54" spans="1:14" ht="12.75">
      <c r="A54" s="2" t="s">
        <v>59</v>
      </c>
      <c r="B54" s="2">
        <v>51</v>
      </c>
      <c r="C54" s="2" t="s">
        <v>45</v>
      </c>
      <c r="D54" s="2">
        <v>45</v>
      </c>
      <c r="E54" s="2"/>
      <c r="F54" s="2" t="s">
        <v>45</v>
      </c>
      <c r="G54" s="2">
        <v>53</v>
      </c>
      <c r="H54" s="2" t="s">
        <v>65</v>
      </c>
      <c r="I54" s="2">
        <v>23</v>
      </c>
      <c r="J54" s="2"/>
      <c r="K54" s="2" t="s">
        <v>45</v>
      </c>
      <c r="L54" s="2">
        <v>26</v>
      </c>
      <c r="M54" s="2" t="s">
        <v>72</v>
      </c>
      <c r="N54" s="2">
        <v>17</v>
      </c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 t="s">
        <v>73</v>
      </c>
      <c r="L55" s="2">
        <v>55</v>
      </c>
      <c r="M55" s="2" t="s">
        <v>45</v>
      </c>
      <c r="N55" s="2">
        <v>48</v>
      </c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</sheetData>
  <sheetProtection/>
  <mergeCells count="6">
    <mergeCell ref="E43:J43"/>
    <mergeCell ref="A2:O2"/>
    <mergeCell ref="C18:E18"/>
    <mergeCell ref="A36:O36"/>
    <mergeCell ref="A42:O42"/>
    <mergeCell ref="A19:O19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14">
      <selection activeCell="L22" sqref="L22"/>
    </sheetView>
  </sheetViews>
  <sheetFormatPr defaultColWidth="9.140625" defaultRowHeight="12.75"/>
  <cols>
    <col min="1" max="1" width="17.57421875" style="1" bestFit="1" customWidth="1"/>
    <col min="2" max="2" width="7.28125" style="1" customWidth="1"/>
    <col min="3" max="3" width="21.421875" style="1" bestFit="1" customWidth="1"/>
    <col min="4" max="4" width="10.00390625" style="1" customWidth="1"/>
    <col min="5" max="5" width="9.00390625" style="1" customWidth="1"/>
    <col min="6" max="6" width="17.421875" style="1" bestFit="1" customWidth="1"/>
    <col min="7" max="7" width="10.00390625" style="1" customWidth="1"/>
    <col min="8" max="8" width="16.0039062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29</v>
      </c>
      <c r="B5" s="3">
        <v>20</v>
      </c>
      <c r="C5" s="4">
        <v>73</v>
      </c>
      <c r="D5" s="4">
        <v>163</v>
      </c>
      <c r="E5" s="5">
        <f aca="true" t="shared" si="0" ref="E5:E14">C5/D5</f>
        <v>0.44785276073619634</v>
      </c>
      <c r="F5" s="4">
        <v>0</v>
      </c>
      <c r="G5" s="4">
        <v>1</v>
      </c>
      <c r="H5" s="5">
        <v>0</v>
      </c>
      <c r="I5" s="4">
        <v>55</v>
      </c>
      <c r="J5" s="4">
        <v>104</v>
      </c>
      <c r="K5" s="5">
        <f aca="true" t="shared" si="1" ref="K5:K14">I5/J5</f>
        <v>0.5288461538461539</v>
      </c>
      <c r="L5" s="4">
        <v>49</v>
      </c>
      <c r="M5" s="4">
        <v>28</v>
      </c>
      <c r="N5" s="4">
        <v>58</v>
      </c>
      <c r="O5" s="4">
        <f aca="true" t="shared" si="2" ref="O5:O13">(C5*2)+(F5*3)+(I5)</f>
        <v>201</v>
      </c>
      <c r="P5" s="13">
        <f aca="true" t="shared" si="3" ref="P5:P13">O5/B5</f>
        <v>10.05</v>
      </c>
    </row>
    <row r="6" spans="1:16" ht="12.75">
      <c r="A6" s="19" t="s">
        <v>43</v>
      </c>
      <c r="B6" s="3">
        <v>20</v>
      </c>
      <c r="C6" s="4">
        <v>65</v>
      </c>
      <c r="D6" s="4">
        <v>144</v>
      </c>
      <c r="E6" s="5">
        <f t="shared" si="0"/>
        <v>0.4513888888888889</v>
      </c>
      <c r="F6" s="4">
        <v>8</v>
      </c>
      <c r="G6" s="4">
        <v>34</v>
      </c>
      <c r="H6" s="5">
        <f>F6/G6</f>
        <v>0.23529411764705882</v>
      </c>
      <c r="I6" s="4">
        <v>34</v>
      </c>
      <c r="J6" s="4">
        <v>67</v>
      </c>
      <c r="K6" s="5">
        <f t="shared" si="1"/>
        <v>0.5074626865671642</v>
      </c>
      <c r="L6" s="4">
        <v>32</v>
      </c>
      <c r="M6" s="4">
        <v>37</v>
      </c>
      <c r="N6" s="4">
        <v>72</v>
      </c>
      <c r="O6" s="4">
        <f t="shared" si="2"/>
        <v>188</v>
      </c>
      <c r="P6" s="13">
        <f t="shared" si="3"/>
        <v>9.4</v>
      </c>
    </row>
    <row r="7" spans="1:16" ht="12.75">
      <c r="A7" s="19" t="s">
        <v>41</v>
      </c>
      <c r="B7" s="3">
        <v>20</v>
      </c>
      <c r="C7" s="4">
        <v>36</v>
      </c>
      <c r="D7" s="4">
        <v>148</v>
      </c>
      <c r="E7" s="5">
        <f t="shared" si="0"/>
        <v>0.24324324324324326</v>
      </c>
      <c r="F7" s="4">
        <v>6</v>
      </c>
      <c r="G7" s="4">
        <v>31</v>
      </c>
      <c r="H7" s="5">
        <f>F7/G7</f>
        <v>0.1935483870967742</v>
      </c>
      <c r="I7" s="4">
        <v>31</v>
      </c>
      <c r="J7" s="4">
        <v>49</v>
      </c>
      <c r="K7" s="5">
        <f t="shared" si="1"/>
        <v>0.6326530612244898</v>
      </c>
      <c r="L7" s="4">
        <v>3</v>
      </c>
      <c r="M7" s="4">
        <v>28</v>
      </c>
      <c r="N7" s="4">
        <v>113</v>
      </c>
      <c r="O7" s="4">
        <f t="shared" si="2"/>
        <v>121</v>
      </c>
      <c r="P7" s="13">
        <f t="shared" si="3"/>
        <v>6.05</v>
      </c>
    </row>
    <row r="8" spans="1:16" ht="12.75">
      <c r="A8" s="19" t="s">
        <v>48</v>
      </c>
      <c r="B8" s="3">
        <v>20</v>
      </c>
      <c r="C8" s="4">
        <v>23</v>
      </c>
      <c r="D8" s="4">
        <v>79</v>
      </c>
      <c r="E8" s="5">
        <f t="shared" si="0"/>
        <v>0.2911392405063291</v>
      </c>
      <c r="F8" s="4">
        <v>0</v>
      </c>
      <c r="G8" s="4">
        <v>2</v>
      </c>
      <c r="H8" s="5">
        <v>0</v>
      </c>
      <c r="I8" s="4">
        <v>18</v>
      </c>
      <c r="J8" s="4">
        <v>55</v>
      </c>
      <c r="K8" s="5">
        <f t="shared" si="1"/>
        <v>0.32727272727272727</v>
      </c>
      <c r="L8" s="4">
        <v>41</v>
      </c>
      <c r="M8" s="4">
        <v>14</v>
      </c>
      <c r="N8" s="4">
        <v>56</v>
      </c>
      <c r="O8" s="4">
        <f t="shared" si="2"/>
        <v>64</v>
      </c>
      <c r="P8" s="13">
        <f t="shared" si="3"/>
        <v>3.2</v>
      </c>
    </row>
    <row r="9" spans="1:16" ht="12.75">
      <c r="A9" s="19" t="s">
        <v>47</v>
      </c>
      <c r="B9" s="3">
        <v>20</v>
      </c>
      <c r="C9" s="4">
        <v>18</v>
      </c>
      <c r="D9" s="4">
        <v>64</v>
      </c>
      <c r="E9" s="5">
        <f t="shared" si="0"/>
        <v>0.28125</v>
      </c>
      <c r="F9" s="4">
        <v>0</v>
      </c>
      <c r="G9" s="4">
        <v>3</v>
      </c>
      <c r="H9" s="5">
        <f>F9/G9</f>
        <v>0</v>
      </c>
      <c r="I9" s="4">
        <v>8</v>
      </c>
      <c r="J9" s="4">
        <v>15</v>
      </c>
      <c r="K9" s="5">
        <f t="shared" si="1"/>
        <v>0.5333333333333333</v>
      </c>
      <c r="L9" s="4">
        <v>20</v>
      </c>
      <c r="M9" s="4">
        <v>14</v>
      </c>
      <c r="N9" s="4">
        <v>35</v>
      </c>
      <c r="O9" s="4">
        <f t="shared" si="2"/>
        <v>44</v>
      </c>
      <c r="P9" s="13">
        <f t="shared" si="3"/>
        <v>2.2</v>
      </c>
    </row>
    <row r="10" spans="1:16" ht="12.75">
      <c r="A10" s="4" t="s">
        <v>32</v>
      </c>
      <c r="B10" s="3">
        <v>19</v>
      </c>
      <c r="C10" s="4">
        <v>17</v>
      </c>
      <c r="D10" s="4">
        <v>49</v>
      </c>
      <c r="E10" s="5">
        <f t="shared" si="0"/>
        <v>0.3469387755102041</v>
      </c>
      <c r="F10" s="4">
        <v>0</v>
      </c>
      <c r="G10" s="4">
        <v>0</v>
      </c>
      <c r="H10" s="5">
        <v>0</v>
      </c>
      <c r="I10" s="4">
        <v>7</v>
      </c>
      <c r="J10" s="4">
        <v>22</v>
      </c>
      <c r="K10" s="5">
        <f t="shared" si="1"/>
        <v>0.3181818181818182</v>
      </c>
      <c r="L10" s="4">
        <v>42</v>
      </c>
      <c r="M10" s="4">
        <v>14</v>
      </c>
      <c r="N10" s="4">
        <v>32</v>
      </c>
      <c r="O10" s="4">
        <f t="shared" si="2"/>
        <v>41</v>
      </c>
      <c r="P10" s="13">
        <f t="shared" si="3"/>
        <v>2.1578947368421053</v>
      </c>
    </row>
    <row r="11" spans="1:16" ht="12.75">
      <c r="A11" s="4" t="s">
        <v>30</v>
      </c>
      <c r="B11" s="3">
        <v>20</v>
      </c>
      <c r="C11" s="4">
        <v>8</v>
      </c>
      <c r="D11" s="4">
        <v>29</v>
      </c>
      <c r="E11" s="5">
        <f t="shared" si="0"/>
        <v>0.27586206896551724</v>
      </c>
      <c r="F11" s="4">
        <v>0</v>
      </c>
      <c r="G11" s="4">
        <v>0</v>
      </c>
      <c r="H11" s="5">
        <v>0</v>
      </c>
      <c r="I11" s="4">
        <v>3</v>
      </c>
      <c r="J11" s="4">
        <v>12</v>
      </c>
      <c r="K11" s="5">
        <f t="shared" si="1"/>
        <v>0.25</v>
      </c>
      <c r="L11" s="4">
        <v>14</v>
      </c>
      <c r="M11" s="4">
        <v>11</v>
      </c>
      <c r="N11" s="4">
        <v>25</v>
      </c>
      <c r="O11" s="4">
        <f t="shared" si="2"/>
        <v>19</v>
      </c>
      <c r="P11" s="13">
        <f t="shared" si="3"/>
        <v>0.95</v>
      </c>
    </row>
    <row r="12" spans="1:16" ht="13.5" thickBot="1">
      <c r="A12" s="4" t="s">
        <v>31</v>
      </c>
      <c r="B12" s="3">
        <v>19</v>
      </c>
      <c r="C12" s="4">
        <v>2</v>
      </c>
      <c r="D12" s="4">
        <v>19</v>
      </c>
      <c r="E12" s="5">
        <f t="shared" si="0"/>
        <v>0.10526315789473684</v>
      </c>
      <c r="F12" s="4">
        <v>0</v>
      </c>
      <c r="G12" s="4">
        <v>1</v>
      </c>
      <c r="H12" s="5">
        <v>0</v>
      </c>
      <c r="I12" s="4">
        <v>3</v>
      </c>
      <c r="J12" s="4">
        <v>13</v>
      </c>
      <c r="K12" s="5">
        <f t="shared" si="1"/>
        <v>0.23076923076923078</v>
      </c>
      <c r="L12" s="4">
        <v>16</v>
      </c>
      <c r="M12" s="4">
        <v>9</v>
      </c>
      <c r="N12" s="4">
        <v>22</v>
      </c>
      <c r="O12" s="4">
        <f t="shared" si="2"/>
        <v>7</v>
      </c>
      <c r="P12" s="13">
        <f t="shared" si="3"/>
        <v>0.3684210526315789</v>
      </c>
    </row>
    <row r="13" spans="1:16" ht="13.5" thickBot="1">
      <c r="A13" s="12" t="s">
        <v>20</v>
      </c>
      <c r="B13" s="12">
        <v>20</v>
      </c>
      <c r="C13" s="15">
        <f>SUM(C5:C12)</f>
        <v>242</v>
      </c>
      <c r="D13" s="15">
        <f>SUM(D5:D12)</f>
        <v>695</v>
      </c>
      <c r="E13" s="20">
        <f t="shared" si="0"/>
        <v>0.34820143884892085</v>
      </c>
      <c r="F13" s="15">
        <f>SUM(F5:F12)</f>
        <v>14</v>
      </c>
      <c r="G13" s="15">
        <f>SUM(G5:G12)</f>
        <v>72</v>
      </c>
      <c r="H13" s="20">
        <f>F13/G13</f>
        <v>0.19444444444444445</v>
      </c>
      <c r="I13" s="15">
        <f>SUM(I5:I12)</f>
        <v>159</v>
      </c>
      <c r="J13" s="15">
        <f>SUM(J5:J12)</f>
        <v>337</v>
      </c>
      <c r="K13" s="20">
        <f t="shared" si="1"/>
        <v>0.47181008902077154</v>
      </c>
      <c r="L13" s="15">
        <f>SUM(L5:L12)</f>
        <v>217</v>
      </c>
      <c r="M13" s="15">
        <f>SUM(M5:M12)</f>
        <v>155</v>
      </c>
      <c r="N13" s="15">
        <f>SUM(N5:N12)</f>
        <v>413</v>
      </c>
      <c r="O13" s="15">
        <f t="shared" si="2"/>
        <v>685</v>
      </c>
      <c r="P13" s="14">
        <f t="shared" si="3"/>
        <v>34.25</v>
      </c>
    </row>
    <row r="14" spans="1:16" ht="13.5" thickBot="1">
      <c r="A14" s="12" t="s">
        <v>21</v>
      </c>
      <c r="B14" s="12"/>
      <c r="C14" s="14">
        <f>C13/B13</f>
        <v>12.1</v>
      </c>
      <c r="D14" s="14">
        <f>D13/B13</f>
        <v>34.75</v>
      </c>
      <c r="E14" s="20">
        <f t="shared" si="0"/>
        <v>0.34820143884892085</v>
      </c>
      <c r="F14" s="14">
        <f>F13/B13</f>
        <v>0.7</v>
      </c>
      <c r="G14" s="14">
        <f>G13/B13</f>
        <v>3.6</v>
      </c>
      <c r="H14" s="20">
        <f>F14/G14</f>
        <v>0.19444444444444442</v>
      </c>
      <c r="I14" s="14">
        <f>I13/B13</f>
        <v>7.95</v>
      </c>
      <c r="J14" s="14">
        <f>J13/B13</f>
        <v>16.85</v>
      </c>
      <c r="K14" s="20">
        <f t="shared" si="1"/>
        <v>0.4718100890207715</v>
      </c>
      <c r="L14" s="14">
        <f>L13/B13</f>
        <v>10.85</v>
      </c>
      <c r="M14" s="14">
        <f>M13/B13</f>
        <v>7.75</v>
      </c>
      <c r="N14" s="14">
        <f>N13/B13</f>
        <v>20.65</v>
      </c>
      <c r="O14" s="14">
        <f>O13/B13</f>
        <v>34.25</v>
      </c>
      <c r="P14" s="8"/>
    </row>
    <row r="15" spans="1:15" ht="12.75">
      <c r="A15" s="6"/>
      <c r="B15" s="8"/>
      <c r="C15" s="25"/>
      <c r="D15" s="25"/>
      <c r="E15" s="25"/>
      <c r="F15" s="8"/>
      <c r="G15" s="6"/>
      <c r="H15" s="7"/>
      <c r="I15" s="6"/>
      <c r="J15" s="6"/>
      <c r="K15" s="7"/>
      <c r="L15" s="6"/>
      <c r="M15" s="6"/>
      <c r="N15" s="6"/>
      <c r="O15" s="6"/>
    </row>
    <row r="16" spans="1:15" ht="12.75">
      <c r="A16" s="23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8" ht="13.5" thickBot="1">
      <c r="A18" s="15" t="s">
        <v>0</v>
      </c>
      <c r="B18" s="15" t="s">
        <v>1</v>
      </c>
      <c r="C18" s="15" t="s">
        <v>14</v>
      </c>
      <c r="D18" s="15" t="s">
        <v>6</v>
      </c>
      <c r="E18" s="15" t="s">
        <v>7</v>
      </c>
      <c r="F18" s="15" t="s">
        <v>16</v>
      </c>
      <c r="G18" s="15" t="s">
        <v>8</v>
      </c>
      <c r="H18" s="15" t="s">
        <v>17</v>
      </c>
    </row>
    <row r="19" spans="1:14" ht="12.75">
      <c r="A19" s="4" t="s">
        <v>29</v>
      </c>
      <c r="B19" s="18">
        <v>20</v>
      </c>
      <c r="C19" s="18">
        <v>99</v>
      </c>
      <c r="D19" s="18">
        <v>42</v>
      </c>
      <c r="E19" s="18">
        <v>20</v>
      </c>
      <c r="F19" s="18">
        <v>22</v>
      </c>
      <c r="G19" s="18">
        <v>27</v>
      </c>
      <c r="H19" s="18">
        <v>12</v>
      </c>
      <c r="I19" s="10"/>
      <c r="J19" s="8"/>
      <c r="K19" s="17"/>
      <c r="L19" s="17"/>
      <c r="M19" s="17"/>
      <c r="N19" s="7"/>
    </row>
    <row r="20" spans="1:14" ht="12.75">
      <c r="A20" s="19" t="s">
        <v>43</v>
      </c>
      <c r="B20" s="18">
        <v>20</v>
      </c>
      <c r="C20" s="18">
        <v>66</v>
      </c>
      <c r="D20" s="18">
        <v>31</v>
      </c>
      <c r="E20" s="18">
        <v>54</v>
      </c>
      <c r="F20" s="18">
        <v>77</v>
      </c>
      <c r="G20" s="18">
        <v>30</v>
      </c>
      <c r="H20" s="18">
        <v>3</v>
      </c>
      <c r="I20" s="10"/>
      <c r="J20" s="8"/>
      <c r="K20" s="17"/>
      <c r="L20" s="17"/>
      <c r="M20" s="17"/>
      <c r="N20" s="7"/>
    </row>
    <row r="21" spans="1:14" ht="12.75">
      <c r="A21" s="4" t="s">
        <v>32</v>
      </c>
      <c r="B21" s="18">
        <v>19</v>
      </c>
      <c r="C21" s="18">
        <v>58</v>
      </c>
      <c r="D21" s="18">
        <v>10</v>
      </c>
      <c r="E21" s="18">
        <v>7</v>
      </c>
      <c r="F21" s="18">
        <v>10</v>
      </c>
      <c r="G21" s="18">
        <v>22</v>
      </c>
      <c r="H21" s="18">
        <v>11</v>
      </c>
      <c r="I21" s="10"/>
      <c r="J21" s="8"/>
      <c r="K21" s="17"/>
      <c r="L21" s="17"/>
      <c r="M21" s="17"/>
      <c r="N21" s="7"/>
    </row>
    <row r="22" spans="1:14" ht="12.75">
      <c r="A22" s="19" t="s">
        <v>48</v>
      </c>
      <c r="B22" s="18">
        <v>20</v>
      </c>
      <c r="C22" s="18">
        <v>55</v>
      </c>
      <c r="D22" s="18">
        <v>17</v>
      </c>
      <c r="E22" s="18">
        <v>19</v>
      </c>
      <c r="F22" s="18">
        <v>25</v>
      </c>
      <c r="G22" s="18">
        <v>39</v>
      </c>
      <c r="H22" s="18">
        <v>9</v>
      </c>
      <c r="I22" s="10"/>
      <c r="J22" s="8"/>
      <c r="K22" s="17"/>
      <c r="L22" s="17"/>
      <c r="M22" s="17"/>
      <c r="N22" s="7"/>
    </row>
    <row r="23" spans="1:14" ht="12.75">
      <c r="A23" s="19" t="s">
        <v>41</v>
      </c>
      <c r="B23" s="18">
        <v>20</v>
      </c>
      <c r="C23" s="18">
        <v>32</v>
      </c>
      <c r="D23" s="18">
        <v>6</v>
      </c>
      <c r="E23" s="18">
        <v>32</v>
      </c>
      <c r="F23" s="18">
        <v>30</v>
      </c>
      <c r="G23" s="18">
        <v>34</v>
      </c>
      <c r="H23" s="18">
        <v>4</v>
      </c>
      <c r="I23" s="10"/>
      <c r="J23" s="8"/>
      <c r="K23" s="17"/>
      <c r="L23" s="17"/>
      <c r="M23" s="17"/>
      <c r="N23" s="7"/>
    </row>
    <row r="24" spans="1:14" ht="12.75">
      <c r="A24" s="19" t="s">
        <v>47</v>
      </c>
      <c r="B24" s="18">
        <v>20</v>
      </c>
      <c r="C24" s="18">
        <v>31</v>
      </c>
      <c r="D24" s="18">
        <v>6</v>
      </c>
      <c r="E24" s="18">
        <v>8</v>
      </c>
      <c r="F24" s="18">
        <v>10</v>
      </c>
      <c r="G24" s="18">
        <v>24</v>
      </c>
      <c r="H24" s="18">
        <v>6</v>
      </c>
      <c r="I24" s="10"/>
      <c r="J24" s="8"/>
      <c r="K24" s="17"/>
      <c r="L24" s="17"/>
      <c r="M24" s="17"/>
      <c r="N24" s="7"/>
    </row>
    <row r="25" spans="1:14" ht="12.75">
      <c r="A25" s="4" t="s">
        <v>31</v>
      </c>
      <c r="B25" s="18">
        <v>19</v>
      </c>
      <c r="C25" s="18">
        <v>27</v>
      </c>
      <c r="D25" s="18">
        <v>0</v>
      </c>
      <c r="E25" s="18">
        <v>4</v>
      </c>
      <c r="F25" s="18">
        <v>8</v>
      </c>
      <c r="G25" s="18">
        <v>14</v>
      </c>
      <c r="H25" s="18">
        <v>2</v>
      </c>
      <c r="I25" s="10"/>
      <c r="J25" s="8"/>
      <c r="K25" s="17"/>
      <c r="L25" s="17"/>
      <c r="M25" s="17"/>
      <c r="N25" s="7"/>
    </row>
    <row r="26" spans="1:14" ht="13.5" thickBot="1">
      <c r="A26" s="4" t="s">
        <v>30</v>
      </c>
      <c r="B26" s="18">
        <v>20</v>
      </c>
      <c r="C26" s="18">
        <v>23</v>
      </c>
      <c r="D26" s="18">
        <v>1</v>
      </c>
      <c r="E26" s="18">
        <v>15</v>
      </c>
      <c r="F26" s="18">
        <v>3</v>
      </c>
      <c r="G26" s="18">
        <v>6</v>
      </c>
      <c r="H26" s="18">
        <v>4</v>
      </c>
      <c r="I26" s="10"/>
      <c r="J26" s="8"/>
      <c r="K26" s="17"/>
      <c r="L26" s="17"/>
      <c r="M26" s="17"/>
      <c r="N26" s="7"/>
    </row>
    <row r="27" spans="1:14" ht="13.5" thickBot="1">
      <c r="A27" s="12" t="s">
        <v>20</v>
      </c>
      <c r="B27" s="12">
        <v>20</v>
      </c>
      <c r="C27" s="15">
        <f aca="true" t="shared" si="4" ref="C27:H27">SUM(C19:C26)</f>
        <v>391</v>
      </c>
      <c r="D27" s="15">
        <f t="shared" si="4"/>
        <v>113</v>
      </c>
      <c r="E27" s="15">
        <f t="shared" si="4"/>
        <v>159</v>
      </c>
      <c r="F27" s="15">
        <f t="shared" si="4"/>
        <v>185</v>
      </c>
      <c r="G27" s="15">
        <f t="shared" si="4"/>
        <v>196</v>
      </c>
      <c r="H27" s="15">
        <f t="shared" si="4"/>
        <v>51</v>
      </c>
      <c r="N27"/>
    </row>
    <row r="28" spans="1:14" ht="13.5" thickBot="1">
      <c r="A28" s="12" t="s">
        <v>21</v>
      </c>
      <c r="B28" s="16"/>
      <c r="C28" s="14">
        <f>C27/B27</f>
        <v>19.55</v>
      </c>
      <c r="D28" s="14">
        <f>D27/B27</f>
        <v>5.65</v>
      </c>
      <c r="E28" s="14">
        <f>E27/B27</f>
        <v>7.95</v>
      </c>
      <c r="F28" s="14">
        <f>F27/B27</f>
        <v>9.25</v>
      </c>
      <c r="G28" s="14">
        <f>G27/B27</f>
        <v>9.8</v>
      </c>
      <c r="H28" s="14">
        <f>H27/B27</f>
        <v>2.55</v>
      </c>
      <c r="N28"/>
    </row>
    <row r="30" spans="1:15" ht="12.75">
      <c r="A30" s="23" t="s">
        <v>35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3.5" thickBot="1">
      <c r="A32" s="12" t="s">
        <v>0</v>
      </c>
      <c r="B32" s="12" t="s">
        <v>1</v>
      </c>
      <c r="C32" s="12" t="s">
        <v>9</v>
      </c>
      <c r="D32" s="12" t="s">
        <v>19</v>
      </c>
      <c r="E32" s="20" t="s">
        <v>10</v>
      </c>
      <c r="F32" s="12" t="s">
        <v>11</v>
      </c>
      <c r="G32" s="12" t="s">
        <v>12</v>
      </c>
      <c r="H32" s="20" t="s">
        <v>13</v>
      </c>
      <c r="I32" s="12" t="s">
        <v>2</v>
      </c>
      <c r="J32" s="12" t="s">
        <v>3</v>
      </c>
      <c r="K32" s="20" t="s">
        <v>4</v>
      </c>
      <c r="L32" s="12" t="s">
        <v>14</v>
      </c>
      <c r="M32" s="12" t="s">
        <v>7</v>
      </c>
      <c r="N32" s="12" t="s">
        <v>6</v>
      </c>
      <c r="O32" s="12" t="s">
        <v>18</v>
      </c>
      <c r="P32" s="12" t="s">
        <v>15</v>
      </c>
    </row>
    <row r="33" spans="1:16" ht="13.5" thickBot="1">
      <c r="A33" s="12" t="s">
        <v>22</v>
      </c>
      <c r="B33" s="12">
        <v>20</v>
      </c>
      <c r="C33" s="15">
        <v>215</v>
      </c>
      <c r="D33" s="15">
        <v>660</v>
      </c>
      <c r="E33" s="20">
        <f>C33/D33</f>
        <v>0.32575757575757575</v>
      </c>
      <c r="F33" s="12">
        <v>57</v>
      </c>
      <c r="G33" s="12">
        <v>272</v>
      </c>
      <c r="H33" s="20">
        <f>F33/G33</f>
        <v>0.20955882352941177</v>
      </c>
      <c r="I33" s="12">
        <v>101</v>
      </c>
      <c r="J33" s="12">
        <v>200</v>
      </c>
      <c r="K33" s="20">
        <f>I33/J33</f>
        <v>0.505</v>
      </c>
      <c r="L33" s="12">
        <v>461</v>
      </c>
      <c r="M33" s="12">
        <v>264</v>
      </c>
      <c r="N33" s="12">
        <v>106</v>
      </c>
      <c r="O33" s="12">
        <v>282</v>
      </c>
      <c r="P33" s="12">
        <f>(C33*2)+(F33*3)+(I33)</f>
        <v>702</v>
      </c>
    </row>
    <row r="34" spans="1:16" ht="13.5" thickBot="1">
      <c r="A34" s="12" t="s">
        <v>21</v>
      </c>
      <c r="B34" s="12"/>
      <c r="C34" s="14">
        <f>C33/B33</f>
        <v>10.75</v>
      </c>
      <c r="D34" s="14">
        <f>D33/B33</f>
        <v>33</v>
      </c>
      <c r="E34" s="20">
        <f>C34/D34</f>
        <v>0.32575757575757575</v>
      </c>
      <c r="F34" s="14">
        <f>F33/B33</f>
        <v>2.85</v>
      </c>
      <c r="G34" s="14">
        <f>G33/B33</f>
        <v>13.6</v>
      </c>
      <c r="H34" s="20">
        <f>F34/G34</f>
        <v>0.20955882352941177</v>
      </c>
      <c r="I34" s="14">
        <f>I33/B33</f>
        <v>5.05</v>
      </c>
      <c r="J34" s="14">
        <f>J33/B33</f>
        <v>10</v>
      </c>
      <c r="K34" s="20">
        <f>I34/J34</f>
        <v>0.505</v>
      </c>
      <c r="L34" s="14">
        <f>L33/B33</f>
        <v>23.05</v>
      </c>
      <c r="M34" s="14">
        <f>M33/B33</f>
        <v>13.2</v>
      </c>
      <c r="N34" s="14">
        <f>N33/B33</f>
        <v>5.3</v>
      </c>
      <c r="O34" s="14">
        <f>O33/B33</f>
        <v>14.1</v>
      </c>
      <c r="P34" s="14">
        <f>P33/B33</f>
        <v>35.1</v>
      </c>
    </row>
    <row r="36" spans="1:15" ht="12.75">
      <c r="A36" s="23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2"/>
      <c r="B37" s="2"/>
      <c r="C37" s="2"/>
      <c r="E37" s="21" t="s">
        <v>67</v>
      </c>
      <c r="F37" s="21"/>
      <c r="G37" s="21"/>
      <c r="H37" s="21"/>
      <c r="I37" s="21"/>
      <c r="J37" s="21"/>
      <c r="K37" s="2"/>
      <c r="L37" s="2"/>
      <c r="M37" s="2"/>
      <c r="N37" s="2"/>
      <c r="O37" s="2"/>
    </row>
    <row r="38" spans="1:15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0" ht="12.75">
      <c r="A39" s="2" t="s">
        <v>46</v>
      </c>
      <c r="B39" s="2">
        <v>48</v>
      </c>
      <c r="C39" s="2" t="s">
        <v>45</v>
      </c>
      <c r="D39" s="2">
        <v>26</v>
      </c>
      <c r="E39" s="2"/>
      <c r="F39" s="2" t="s">
        <v>45</v>
      </c>
      <c r="G39" s="2">
        <v>44</v>
      </c>
      <c r="H39" s="2" t="s">
        <v>50</v>
      </c>
      <c r="I39" s="2">
        <v>36</v>
      </c>
      <c r="J39" s="2"/>
    </row>
    <row r="40" spans="1:10" ht="12.75">
      <c r="A40" s="2" t="s">
        <v>49</v>
      </c>
      <c r="B40" s="2">
        <v>34</v>
      </c>
      <c r="C40" s="2" t="s">
        <v>45</v>
      </c>
      <c r="D40" s="2">
        <v>27</v>
      </c>
      <c r="E40" s="2"/>
      <c r="F40" s="2" t="s">
        <v>45</v>
      </c>
      <c r="G40" s="2">
        <v>52</v>
      </c>
      <c r="H40" s="2" t="s">
        <v>62</v>
      </c>
      <c r="I40" s="2">
        <v>49</v>
      </c>
      <c r="J40" s="2"/>
    </row>
    <row r="41" spans="1:14" ht="12.75">
      <c r="A41" s="2" t="s">
        <v>45</v>
      </c>
      <c r="B41" s="2">
        <v>29</v>
      </c>
      <c r="C41" s="2" t="s">
        <v>51</v>
      </c>
      <c r="D41" s="2">
        <v>27</v>
      </c>
      <c r="E41" s="2"/>
      <c r="F41" s="2" t="s">
        <v>45</v>
      </c>
      <c r="G41" s="2">
        <v>38</v>
      </c>
      <c r="H41" s="2" t="s">
        <v>63</v>
      </c>
      <c r="I41" s="2">
        <v>18</v>
      </c>
      <c r="J41" s="2"/>
      <c r="K41"/>
      <c r="L41"/>
      <c r="M41"/>
      <c r="N41"/>
    </row>
    <row r="42" spans="1:14" ht="12.75">
      <c r="A42" s="2" t="s">
        <v>52</v>
      </c>
      <c r="B42" s="2">
        <v>47</v>
      </c>
      <c r="C42" s="2" t="s">
        <v>45</v>
      </c>
      <c r="D42" s="2">
        <v>13</v>
      </c>
      <c r="E42" s="2"/>
      <c r="F42" s="2" t="s">
        <v>52</v>
      </c>
      <c r="G42" s="2">
        <v>42</v>
      </c>
      <c r="H42" s="2" t="s">
        <v>45</v>
      </c>
      <c r="I42" s="2">
        <v>26</v>
      </c>
      <c r="J42" s="2"/>
      <c r="K42"/>
      <c r="L42"/>
      <c r="M42"/>
      <c r="N42"/>
    </row>
    <row r="43" spans="1:14" ht="12.75">
      <c r="A43" s="2" t="s">
        <v>53</v>
      </c>
      <c r="B43" s="2">
        <v>28</v>
      </c>
      <c r="C43" s="2" t="s">
        <v>45</v>
      </c>
      <c r="D43" s="2">
        <v>26</v>
      </c>
      <c r="E43" s="2"/>
      <c r="F43" s="2" t="s">
        <v>54</v>
      </c>
      <c r="G43" s="2">
        <v>46</v>
      </c>
      <c r="H43" s="2" t="s">
        <v>45</v>
      </c>
      <c r="I43" s="2">
        <v>27</v>
      </c>
      <c r="J43" s="2"/>
      <c r="K43"/>
      <c r="L43"/>
      <c r="M43"/>
      <c r="N43"/>
    </row>
    <row r="44" spans="1:14" ht="12.75">
      <c r="A44" s="2" t="s">
        <v>54</v>
      </c>
      <c r="B44" s="2">
        <v>64</v>
      </c>
      <c r="C44" s="2" t="s">
        <v>45</v>
      </c>
      <c r="D44" s="2">
        <v>20</v>
      </c>
      <c r="E44" s="2"/>
      <c r="F44" s="2" t="s">
        <v>60</v>
      </c>
      <c r="G44" s="2">
        <v>35</v>
      </c>
      <c r="H44" s="2" t="s">
        <v>45</v>
      </c>
      <c r="I44" s="2">
        <v>33</v>
      </c>
      <c r="J44" s="2"/>
      <c r="K44"/>
      <c r="L44"/>
      <c r="M44"/>
      <c r="N44"/>
    </row>
    <row r="45" spans="1:14" ht="12.75">
      <c r="A45" s="2" t="s">
        <v>45</v>
      </c>
      <c r="B45" s="2">
        <v>36</v>
      </c>
      <c r="C45" s="2" t="s">
        <v>56</v>
      </c>
      <c r="D45" s="2">
        <v>33</v>
      </c>
      <c r="E45" s="2"/>
      <c r="F45" s="2" t="s">
        <v>45</v>
      </c>
      <c r="G45" s="2">
        <v>61</v>
      </c>
      <c r="H45" s="2" t="s">
        <v>64</v>
      </c>
      <c r="I45" s="2">
        <v>30</v>
      </c>
      <c r="J45" s="2"/>
      <c r="K45"/>
      <c r="L45"/>
      <c r="M45"/>
      <c r="N45"/>
    </row>
    <row r="46" spans="1:14" ht="12.75">
      <c r="A46" s="2" t="s">
        <v>45</v>
      </c>
      <c r="B46" s="2">
        <v>50</v>
      </c>
      <c r="C46" s="2" t="s">
        <v>57</v>
      </c>
      <c r="D46" s="2">
        <v>20</v>
      </c>
      <c r="E46" s="2"/>
      <c r="F46" s="2" t="s">
        <v>45</v>
      </c>
      <c r="G46" s="2">
        <v>41</v>
      </c>
      <c r="H46" s="2" t="s">
        <v>65</v>
      </c>
      <c r="I46" s="2">
        <v>15</v>
      </c>
      <c r="J46" s="2"/>
      <c r="K46"/>
      <c r="L46"/>
      <c r="M46"/>
      <c r="N46"/>
    </row>
    <row r="47" spans="1:14" ht="12.75">
      <c r="A47" s="2" t="s">
        <v>60</v>
      </c>
      <c r="B47" s="2">
        <v>46</v>
      </c>
      <c r="C47" s="2" t="s">
        <v>45</v>
      </c>
      <c r="D47" s="2">
        <v>38</v>
      </c>
      <c r="E47" s="2"/>
      <c r="F47" s="2" t="s">
        <v>45</v>
      </c>
      <c r="G47" s="2">
        <v>30</v>
      </c>
      <c r="H47" s="2" t="s">
        <v>61</v>
      </c>
      <c r="I47" s="2">
        <v>18</v>
      </c>
      <c r="J47" s="2"/>
      <c r="K47"/>
      <c r="L47"/>
      <c r="M47"/>
      <c r="N47"/>
    </row>
    <row r="48" spans="1:14" ht="12.75">
      <c r="A48" s="2" t="s">
        <v>61</v>
      </c>
      <c r="B48" s="2">
        <v>43</v>
      </c>
      <c r="C48" s="2" t="s">
        <v>45</v>
      </c>
      <c r="D48" s="2">
        <v>30</v>
      </c>
      <c r="E48" s="2"/>
      <c r="F48" s="2" t="s">
        <v>45</v>
      </c>
      <c r="G48" s="2">
        <v>38</v>
      </c>
      <c r="H48" s="2" t="s">
        <v>66</v>
      </c>
      <c r="I48" s="2">
        <v>25</v>
      </c>
      <c r="J48" s="2"/>
      <c r="K48"/>
      <c r="L48"/>
      <c r="M48"/>
      <c r="N48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/>
      <c r="L49"/>
      <c r="M49"/>
      <c r="N49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</sheetData>
  <sheetProtection/>
  <mergeCells count="5">
    <mergeCell ref="A2:O2"/>
    <mergeCell ref="C15:E15"/>
    <mergeCell ref="A30:O30"/>
    <mergeCell ref="A36:O36"/>
    <mergeCell ref="A16:O16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2019-02-28T12:06:00Z</cp:lastPrinted>
  <dcterms:created xsi:type="dcterms:W3CDTF">2003-12-03T15:29:11Z</dcterms:created>
  <dcterms:modified xsi:type="dcterms:W3CDTF">2019-03-11T15:00:04Z</dcterms:modified>
  <cp:category/>
  <cp:version/>
  <cp:contentType/>
  <cp:contentStatus/>
</cp:coreProperties>
</file>