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250" activeTab="0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<sst xmlns="http://schemas.openxmlformats.org/spreadsheetml/2006/main" count="236" uniqueCount="75">
  <si>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</si>
  <si>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</si>
  <si>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</si>
  <si>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</si>
  <si>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</si>
  <si>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</si>
  <si>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</si>
  <si>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</si>
  <si>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</si>
  <si>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</si>
  <si>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</si>
  <si>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</si>
  <si>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</si>
  <si>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</si>
  <si>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</si>
  <si>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</si>
  <si>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</si>
  <si>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</si>
  <si>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</si>
  <si>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</si>
  <si>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</si>
  <si>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</si>
  <si>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</si>
  <si>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</si>
  <si>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Ryan DeOrio</t>
  </si>
  <si>
    <t>Jackie Cerchio</t>
  </si>
  <si>
    <t>Jenna Cooper</t>
  </si>
  <si>
    <t>Nicole Cooper</t>
  </si>
  <si>
    <t>Olivia Pennypacker</t>
  </si>
  <si>
    <t>Jill Zerbe</t>
  </si>
  <si>
    <t>Abby Penjuke</t>
  </si>
  <si>
    <t>Sara Markley</t>
  </si>
  <si>
    <t>Sydney Thompson</t>
  </si>
  <si>
    <t>2016-17 Methacton Warrior Varsity Offensive Stats</t>
  </si>
  <si>
    <t>2016-17 Methacton Warrior Varsity Defensive Stats</t>
  </si>
  <si>
    <t>2016-17 Methacton Warrior Varsity Game Results</t>
  </si>
  <si>
    <t>2016-17 Methacton Warrior Varsity Opponents Stats</t>
  </si>
  <si>
    <t>2016-17 Methacton Warrior JV Offensive Stats</t>
  </si>
  <si>
    <t>2016-17 Methacton Warrior JV Defensive Stats</t>
  </si>
  <si>
    <t>2016-17 Methacton Warrior JV Opponents Stats</t>
  </si>
  <si>
    <t>2016-17 Methacton Warrior JV Game Results</t>
  </si>
  <si>
    <t>Sydney Tornetta</t>
  </si>
  <si>
    <t>Methacton</t>
  </si>
  <si>
    <t>Ridley</t>
  </si>
  <si>
    <t>Mount St. Joseph</t>
  </si>
  <si>
    <t>Caroline Pellicano</t>
  </si>
  <si>
    <t>Sydney Hargrove</t>
  </si>
  <si>
    <t>Dalia Layos</t>
  </si>
  <si>
    <t>Faith Johns</t>
  </si>
  <si>
    <t>Valentina Prince</t>
  </si>
  <si>
    <t xml:space="preserve">Methacton </t>
  </si>
  <si>
    <t>Boyertown</t>
  </si>
  <si>
    <t>Norristown</t>
  </si>
  <si>
    <t>Neshaminy</t>
  </si>
  <si>
    <t>Hammonton</t>
  </si>
  <si>
    <t>Owen J. Roberts</t>
  </si>
  <si>
    <t>Great Valley</t>
  </si>
  <si>
    <t>Perkiomen Valley</t>
  </si>
  <si>
    <t>Lansdale Catholic</t>
  </si>
  <si>
    <t>OT</t>
  </si>
  <si>
    <t>Pope John Paul II</t>
  </si>
  <si>
    <t>Phoenixville</t>
  </si>
  <si>
    <t>Upper Perkiomen</t>
  </si>
  <si>
    <t>Central Dauphin</t>
  </si>
  <si>
    <t>Spring-Ford</t>
  </si>
  <si>
    <t xml:space="preserve">Penn Wood </t>
  </si>
  <si>
    <t>Penn Wood</t>
  </si>
  <si>
    <t xml:space="preserve">Perkiomen Valley </t>
  </si>
  <si>
    <t>Souderton</t>
  </si>
  <si>
    <t>(19 Games: Record 14-5 Overall/9-4 League)</t>
  </si>
  <si>
    <t>Upper Merion</t>
  </si>
  <si>
    <t>Downingtown East</t>
  </si>
  <si>
    <t>Garnet Valley</t>
  </si>
  <si>
    <t>Upper Dublin</t>
  </si>
  <si>
    <t xml:space="preserve">            (27 Games: Record 19-8 Overall/12-3 League)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</si>
</sst>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8"/>
  <sheetViews>
    <sheetView tabSelected="1" zoomScalePageLayoutView="0" workbookViewId="0" topLeftCell="A16">
      <selection activeCell="M32" sqref="M32"/>
    </sheetView>
  </sheetViews>
  <sheetFormatPr defaultColWidth="9.140625" defaultRowHeight="12.75"/>
  <cols>
    <col min="1" max="1" width="17.00390625" style="1" bestFit="1" customWidth="1"/>
    <col min="2" max="2" width="7.28125" style="1" customWidth="1"/>
    <col min="3" max="3" width="16.7109375" style="1" bestFit="1" customWidth="1"/>
    <col min="4" max="4" width="10.00390625" style="1" customWidth="1"/>
    <col min="5" max="5" width="9.00390625" style="1" bestFit="1" customWidth="1"/>
    <col min="6" max="6" width="15.8515625" style="1" bestFit="1" customWidth="1"/>
    <col min="7" max="7" width="10.00390625" style="1" bestFit="1" customWidth="1"/>
    <col min="8" max="8" width="17.421875" style="1" bestFit="1" customWidth="1"/>
    <col min="9" max="9" width="8.8515625" style="1" customWidth="1"/>
    <col min="10" max="10" width="7.28125" style="1" customWidth="1"/>
    <col min="11" max="11" width="13.57421875" style="1" bestFit="1" customWidth="1"/>
    <col min="12" max="12" width="10.00390625" style="1" customWidth="1"/>
    <col min="13" max="13" width="17.421875" style="1" bestFit="1" customWidth="1"/>
    <col min="14" max="14" width="10.00390625" style="1" customWidth="1"/>
    <col min="15" max="15" width="11.7109375" style="0" customWidth="1"/>
    <col min="16" max="16" width="11.7109375" style="0" bestFit="1" customWidth="1"/>
  </cols>
  <sheetData>
    <row r="2" spans="1:15" ht="12.75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2" t="s">
        <v>10</v>
      </c>
      <c r="F4" s="12" t="s">
        <v>11</v>
      </c>
      <c r="G4" s="12" t="s">
        <v>12</v>
      </c>
      <c r="H4" s="22" t="s">
        <v>13</v>
      </c>
      <c r="I4" s="12" t="s">
        <v>2</v>
      </c>
      <c r="J4" s="12" t="s">
        <v>3</v>
      </c>
      <c r="K4" s="22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4" t="s">
        <v>24</v>
      </c>
      <c r="B5" s="4">
        <v>27</v>
      </c>
      <c r="C5" s="4">
        <v>90</v>
      </c>
      <c r="D5" s="4">
        <v>197</v>
      </c>
      <c r="E5" s="5">
        <f aca="true" t="shared" si="0" ref="E5:E14">C5/D5</f>
        <v>0.45685279187817257</v>
      </c>
      <c r="F5" s="4">
        <v>45</v>
      </c>
      <c r="G5" s="4">
        <v>137</v>
      </c>
      <c r="H5" s="5">
        <f aca="true" t="shared" si="1" ref="H5:H10">F5/G5</f>
        <v>0.3284671532846715</v>
      </c>
      <c r="I5" s="4">
        <v>78</v>
      </c>
      <c r="J5" s="4">
        <v>122</v>
      </c>
      <c r="K5" s="5">
        <f aca="true" t="shared" si="2" ref="K5:K13">I5/J5</f>
        <v>0.639344262295082</v>
      </c>
      <c r="L5" s="4">
        <v>26</v>
      </c>
      <c r="M5" s="4">
        <v>75</v>
      </c>
      <c r="N5" s="4">
        <v>58</v>
      </c>
      <c r="O5" s="4">
        <f aca="true" t="shared" si="3" ref="O5:O17">(C5*2)+(F5*3)+(I5)</f>
        <v>393</v>
      </c>
      <c r="P5" s="13">
        <f aca="true" t="shared" si="4" ref="P5:P17">O5/B5</f>
        <v>14.555555555555555</v>
      </c>
    </row>
    <row r="6" spans="1:16" ht="12.75">
      <c r="A6" s="4" t="s">
        <v>25</v>
      </c>
      <c r="B6" s="4">
        <v>27</v>
      </c>
      <c r="C6" s="4">
        <v>83</v>
      </c>
      <c r="D6" s="4">
        <v>171</v>
      </c>
      <c r="E6" s="5">
        <f t="shared" si="0"/>
        <v>0.4853801169590643</v>
      </c>
      <c r="F6" s="4">
        <v>1</v>
      </c>
      <c r="G6" s="4">
        <v>2</v>
      </c>
      <c r="H6" s="5">
        <f t="shared" si="1"/>
        <v>0.5</v>
      </c>
      <c r="I6" s="4">
        <v>65</v>
      </c>
      <c r="J6" s="4">
        <v>103</v>
      </c>
      <c r="K6" s="5">
        <f t="shared" si="2"/>
        <v>0.6310679611650486</v>
      </c>
      <c r="L6" s="4">
        <v>70</v>
      </c>
      <c r="M6" s="4">
        <v>70</v>
      </c>
      <c r="N6" s="4">
        <v>52</v>
      </c>
      <c r="O6" s="4">
        <f t="shared" si="3"/>
        <v>234</v>
      </c>
      <c r="P6" s="13">
        <f t="shared" si="4"/>
        <v>8.666666666666666</v>
      </c>
    </row>
    <row r="7" spans="1:16" ht="12.75">
      <c r="A7" s="4" t="s">
        <v>32</v>
      </c>
      <c r="B7" s="4">
        <v>27</v>
      </c>
      <c r="C7" s="4">
        <v>37</v>
      </c>
      <c r="D7" s="4">
        <v>84</v>
      </c>
      <c r="E7" s="5">
        <f t="shared" si="0"/>
        <v>0.44047619047619047</v>
      </c>
      <c r="F7" s="4">
        <v>34</v>
      </c>
      <c r="G7" s="4">
        <v>138</v>
      </c>
      <c r="H7" s="5">
        <f t="shared" si="1"/>
        <v>0.2463768115942029</v>
      </c>
      <c r="I7" s="4">
        <v>20</v>
      </c>
      <c r="J7" s="4">
        <v>31</v>
      </c>
      <c r="K7" s="5">
        <f t="shared" si="2"/>
        <v>0.6451612903225806</v>
      </c>
      <c r="L7" s="4">
        <v>45</v>
      </c>
      <c r="M7" s="4">
        <v>47</v>
      </c>
      <c r="N7" s="4">
        <v>70</v>
      </c>
      <c r="O7" s="4">
        <f t="shared" si="3"/>
        <v>196</v>
      </c>
      <c r="P7" s="13">
        <f t="shared" si="4"/>
        <v>7.2592592592592595</v>
      </c>
    </row>
    <row r="8" spans="1:16" ht="12.75">
      <c r="A8" s="4" t="s">
        <v>41</v>
      </c>
      <c r="B8" s="4">
        <v>27</v>
      </c>
      <c r="C8" s="4">
        <v>49</v>
      </c>
      <c r="D8" s="4">
        <v>111</v>
      </c>
      <c r="E8" s="5">
        <f t="shared" si="0"/>
        <v>0.44144144144144143</v>
      </c>
      <c r="F8" s="4">
        <v>17</v>
      </c>
      <c r="G8" s="4">
        <v>74</v>
      </c>
      <c r="H8" s="5">
        <f t="shared" si="1"/>
        <v>0.22972972972972974</v>
      </c>
      <c r="I8" s="4">
        <v>31</v>
      </c>
      <c r="J8" s="4">
        <v>51</v>
      </c>
      <c r="K8" s="5">
        <f t="shared" si="2"/>
        <v>0.6078431372549019</v>
      </c>
      <c r="L8" s="4">
        <v>44</v>
      </c>
      <c r="M8" s="4">
        <v>38</v>
      </c>
      <c r="N8" s="4">
        <v>50</v>
      </c>
      <c r="O8" s="4">
        <f t="shared" si="3"/>
        <v>180</v>
      </c>
      <c r="P8" s="13">
        <f t="shared" si="4"/>
        <v>6.666666666666667</v>
      </c>
    </row>
    <row r="9" spans="1:16" ht="12.75">
      <c r="A9" s="4" t="s">
        <v>28</v>
      </c>
      <c r="B9" s="4">
        <v>27</v>
      </c>
      <c r="C9" s="4">
        <v>45</v>
      </c>
      <c r="D9" s="4">
        <v>127</v>
      </c>
      <c r="E9" s="5">
        <f t="shared" si="0"/>
        <v>0.3543307086614173</v>
      </c>
      <c r="F9" s="4">
        <v>4</v>
      </c>
      <c r="G9" s="4">
        <v>30</v>
      </c>
      <c r="H9" s="5">
        <f t="shared" si="1"/>
        <v>0.13333333333333333</v>
      </c>
      <c r="I9" s="4">
        <v>21</v>
      </c>
      <c r="J9" s="4">
        <v>33</v>
      </c>
      <c r="K9" s="5">
        <f t="shared" si="2"/>
        <v>0.6363636363636364</v>
      </c>
      <c r="L9" s="4">
        <v>15</v>
      </c>
      <c r="M9" s="4">
        <v>8</v>
      </c>
      <c r="N9" s="4">
        <v>26</v>
      </c>
      <c r="O9" s="4">
        <f t="shared" si="3"/>
        <v>123</v>
      </c>
      <c r="P9" s="13">
        <f t="shared" si="4"/>
        <v>4.555555555555555</v>
      </c>
    </row>
    <row r="10" spans="1:16" ht="12.75">
      <c r="A10" s="4" t="s">
        <v>26</v>
      </c>
      <c r="B10" s="4">
        <v>27</v>
      </c>
      <c r="C10" s="4">
        <v>35</v>
      </c>
      <c r="D10" s="4">
        <v>89</v>
      </c>
      <c r="E10" s="5">
        <f t="shared" si="0"/>
        <v>0.39325842696629215</v>
      </c>
      <c r="F10" s="4">
        <v>7</v>
      </c>
      <c r="G10" s="4">
        <v>36</v>
      </c>
      <c r="H10" s="5">
        <f t="shared" si="1"/>
        <v>0.19444444444444445</v>
      </c>
      <c r="I10" s="4">
        <v>10</v>
      </c>
      <c r="J10" s="4">
        <v>43</v>
      </c>
      <c r="K10" s="5">
        <f t="shared" si="2"/>
        <v>0.23255813953488372</v>
      </c>
      <c r="L10" s="4">
        <v>18</v>
      </c>
      <c r="M10" s="4">
        <v>33</v>
      </c>
      <c r="N10" s="4">
        <v>42</v>
      </c>
      <c r="O10" s="4">
        <f t="shared" si="3"/>
        <v>101</v>
      </c>
      <c r="P10" s="13">
        <f t="shared" si="4"/>
        <v>3.740740740740741</v>
      </c>
    </row>
    <row r="11" spans="1:16" ht="12.75">
      <c r="A11" s="21" t="s">
        <v>27</v>
      </c>
      <c r="B11" s="4">
        <v>26</v>
      </c>
      <c r="C11" s="4">
        <v>23</v>
      </c>
      <c r="D11" s="4">
        <v>43</v>
      </c>
      <c r="E11" s="5">
        <f t="shared" si="0"/>
        <v>0.5348837209302325</v>
      </c>
      <c r="F11" s="4">
        <v>0</v>
      </c>
      <c r="G11" s="4">
        <v>0</v>
      </c>
      <c r="H11" s="5">
        <v>0</v>
      </c>
      <c r="I11" s="4">
        <v>29</v>
      </c>
      <c r="J11" s="4">
        <v>56</v>
      </c>
      <c r="K11" s="5">
        <f t="shared" si="2"/>
        <v>0.5178571428571429</v>
      </c>
      <c r="L11" s="4">
        <v>15</v>
      </c>
      <c r="M11" s="4">
        <v>12</v>
      </c>
      <c r="N11" s="4">
        <v>12</v>
      </c>
      <c r="O11" s="4">
        <f t="shared" si="3"/>
        <v>75</v>
      </c>
      <c r="P11" s="13">
        <f t="shared" si="4"/>
        <v>2.8846153846153846</v>
      </c>
    </row>
    <row r="12" spans="1:16" ht="12.75">
      <c r="A12" s="4" t="s">
        <v>29</v>
      </c>
      <c r="B12" s="4">
        <v>27</v>
      </c>
      <c r="C12" s="4">
        <v>27</v>
      </c>
      <c r="D12" s="4">
        <v>74</v>
      </c>
      <c r="E12" s="5">
        <f t="shared" si="0"/>
        <v>0.36486486486486486</v>
      </c>
      <c r="F12" s="4">
        <v>1</v>
      </c>
      <c r="G12" s="4">
        <v>8</v>
      </c>
      <c r="H12" s="5">
        <f>F12/G12</f>
        <v>0.125</v>
      </c>
      <c r="I12" s="4">
        <v>12</v>
      </c>
      <c r="J12" s="4">
        <v>20</v>
      </c>
      <c r="K12" s="5">
        <f t="shared" si="2"/>
        <v>0.6</v>
      </c>
      <c r="L12" s="4">
        <v>27</v>
      </c>
      <c r="M12" s="4">
        <v>20</v>
      </c>
      <c r="N12" s="4">
        <v>27</v>
      </c>
      <c r="O12" s="4">
        <f t="shared" si="3"/>
        <v>69</v>
      </c>
      <c r="P12" s="13">
        <f t="shared" si="4"/>
        <v>2.5555555555555554</v>
      </c>
    </row>
    <row r="13" spans="1:16" ht="12.75">
      <c r="A13" s="21" t="s">
        <v>30</v>
      </c>
      <c r="B13" s="4">
        <v>19</v>
      </c>
      <c r="C13" s="4">
        <v>13</v>
      </c>
      <c r="D13" s="4">
        <v>24</v>
      </c>
      <c r="E13" s="5">
        <f t="shared" si="0"/>
        <v>0.5416666666666666</v>
      </c>
      <c r="F13" s="4">
        <v>1</v>
      </c>
      <c r="G13" s="4">
        <v>2</v>
      </c>
      <c r="H13" s="5">
        <f>F13/G13</f>
        <v>0.5</v>
      </c>
      <c r="I13" s="4">
        <v>4</v>
      </c>
      <c r="J13" s="4">
        <v>8</v>
      </c>
      <c r="K13" s="5">
        <f t="shared" si="2"/>
        <v>0.5</v>
      </c>
      <c r="L13" s="4">
        <v>15</v>
      </c>
      <c r="M13" s="4">
        <v>4</v>
      </c>
      <c r="N13" s="4">
        <v>9</v>
      </c>
      <c r="O13" s="4">
        <f t="shared" si="3"/>
        <v>33</v>
      </c>
      <c r="P13" s="13">
        <f t="shared" si="4"/>
        <v>1.736842105263158</v>
      </c>
    </row>
    <row r="14" spans="1:16" ht="12.75">
      <c r="A14" s="21" t="s">
        <v>45</v>
      </c>
      <c r="B14" s="4">
        <v>9</v>
      </c>
      <c r="C14" s="4">
        <v>3</v>
      </c>
      <c r="D14" s="4">
        <v>17</v>
      </c>
      <c r="E14" s="5">
        <f t="shared" si="0"/>
        <v>0.17647058823529413</v>
      </c>
      <c r="F14" s="4">
        <v>0</v>
      </c>
      <c r="G14" s="4">
        <v>0</v>
      </c>
      <c r="H14" s="5">
        <v>0</v>
      </c>
      <c r="I14" s="4">
        <v>0</v>
      </c>
      <c r="J14" s="4">
        <v>0</v>
      </c>
      <c r="K14" s="5">
        <v>0</v>
      </c>
      <c r="L14" s="4">
        <v>4</v>
      </c>
      <c r="M14" s="4">
        <v>0</v>
      </c>
      <c r="N14" s="4">
        <v>3</v>
      </c>
      <c r="O14" s="4">
        <f t="shared" si="3"/>
        <v>6</v>
      </c>
      <c r="P14" s="13">
        <f t="shared" si="4"/>
        <v>0.6666666666666666</v>
      </c>
    </row>
    <row r="15" spans="1:16" ht="12.75">
      <c r="A15" s="21" t="s">
        <v>46</v>
      </c>
      <c r="B15" s="4">
        <v>7</v>
      </c>
      <c r="C15" s="4">
        <v>0</v>
      </c>
      <c r="D15" s="4">
        <v>0</v>
      </c>
      <c r="E15" s="5">
        <v>0</v>
      </c>
      <c r="F15" s="4">
        <v>0</v>
      </c>
      <c r="G15" s="4">
        <v>0</v>
      </c>
      <c r="H15" s="5">
        <v>0</v>
      </c>
      <c r="I15" s="4">
        <v>1</v>
      </c>
      <c r="J15" s="4">
        <v>2</v>
      </c>
      <c r="K15" s="5">
        <f>I15/J15</f>
        <v>0.5</v>
      </c>
      <c r="L15" s="4">
        <v>1</v>
      </c>
      <c r="M15" s="4">
        <v>0</v>
      </c>
      <c r="N15" s="4">
        <v>1</v>
      </c>
      <c r="O15" s="4">
        <f t="shared" si="3"/>
        <v>1</v>
      </c>
      <c r="P15" s="13">
        <f t="shared" si="4"/>
        <v>0.14285714285714285</v>
      </c>
    </row>
    <row r="16" spans="1:16" ht="13.5" thickBot="1">
      <c r="A16" s="21" t="s">
        <v>31</v>
      </c>
      <c r="B16" s="4">
        <v>8</v>
      </c>
      <c r="C16" s="4">
        <v>0</v>
      </c>
      <c r="D16" s="4">
        <v>4</v>
      </c>
      <c r="E16" s="5">
        <f>C16/D16</f>
        <v>0</v>
      </c>
      <c r="F16" s="4">
        <v>0</v>
      </c>
      <c r="G16" s="4">
        <v>0</v>
      </c>
      <c r="H16" s="5">
        <v>0</v>
      </c>
      <c r="I16" s="4">
        <v>0</v>
      </c>
      <c r="J16" s="4">
        <v>0</v>
      </c>
      <c r="K16" s="5">
        <v>0</v>
      </c>
      <c r="L16" s="4">
        <v>1</v>
      </c>
      <c r="M16" s="4">
        <v>0</v>
      </c>
      <c r="N16" s="4">
        <v>1</v>
      </c>
      <c r="O16" s="4">
        <f t="shared" si="3"/>
        <v>0</v>
      </c>
      <c r="P16" s="13">
        <f t="shared" si="4"/>
        <v>0</v>
      </c>
    </row>
    <row r="17" spans="1:16" ht="13.5" thickBot="1">
      <c r="A17" s="11" t="s">
        <v>20</v>
      </c>
      <c r="B17" s="12">
        <v>27</v>
      </c>
      <c r="C17" s="15">
        <f>SUM(C5:C16)</f>
        <v>405</v>
      </c>
      <c r="D17" s="15">
        <f>SUM(D5:D16)</f>
        <v>941</v>
      </c>
      <c r="E17" s="22">
        <f>C17/D17</f>
        <v>0.4303931987247609</v>
      </c>
      <c r="F17" s="15">
        <f>SUM(F5:F16)</f>
        <v>110</v>
      </c>
      <c r="G17" s="15">
        <f>SUM(G5:G16)</f>
        <v>427</v>
      </c>
      <c r="H17" s="22">
        <f>F17/G17</f>
        <v>0.2576112412177986</v>
      </c>
      <c r="I17" s="15">
        <f>SUM(I5:I16)</f>
        <v>271</v>
      </c>
      <c r="J17" s="15">
        <f>SUM(J5:J16)</f>
        <v>469</v>
      </c>
      <c r="K17" s="22">
        <f>I17/J17</f>
        <v>0.5778251599147122</v>
      </c>
      <c r="L17" s="15">
        <f>SUM(L5:L16)</f>
        <v>281</v>
      </c>
      <c r="M17" s="15">
        <f>SUM(M5:M16)</f>
        <v>307</v>
      </c>
      <c r="N17" s="15">
        <f>SUM(N5:N16)</f>
        <v>351</v>
      </c>
      <c r="O17" s="15">
        <f t="shared" si="3"/>
        <v>1411</v>
      </c>
      <c r="P17" s="14">
        <f t="shared" si="4"/>
        <v>52.25925925925926</v>
      </c>
    </row>
    <row r="18" spans="1:16" ht="13.5" thickBot="1">
      <c r="A18" s="12" t="s">
        <v>21</v>
      </c>
      <c r="B18" s="12"/>
      <c r="C18" s="14">
        <f>C17/B17</f>
        <v>15</v>
      </c>
      <c r="D18" s="14">
        <f>D17/B17</f>
        <v>34.851851851851855</v>
      </c>
      <c r="E18" s="22">
        <f>C18/D18</f>
        <v>0.43039319872476084</v>
      </c>
      <c r="F18" s="14">
        <f>F17/B17</f>
        <v>4.074074074074074</v>
      </c>
      <c r="G18" s="14">
        <f>G17/B17</f>
        <v>15.814814814814815</v>
      </c>
      <c r="H18" s="22">
        <f>F18/G18</f>
        <v>0.2576112412177986</v>
      </c>
      <c r="I18" s="14">
        <f>I17/B17</f>
        <v>10.037037037037036</v>
      </c>
      <c r="J18" s="14">
        <f>J17/B17</f>
        <v>17.37037037037037</v>
      </c>
      <c r="K18" s="22">
        <f>I18/J18</f>
        <v>0.5778251599147121</v>
      </c>
      <c r="L18" s="14">
        <f>L17/B17</f>
        <v>10.407407407407407</v>
      </c>
      <c r="M18" s="14">
        <f>M17/B17</f>
        <v>11.37037037037037</v>
      </c>
      <c r="N18" s="14">
        <f>N17/B17</f>
        <v>13</v>
      </c>
      <c r="O18" s="14">
        <f>O17/B17</f>
        <v>52.25925925925926</v>
      </c>
      <c r="P18" s="8"/>
    </row>
    <row r="19" spans="1:15" ht="12.75">
      <c r="A19" s="6"/>
      <c r="B19" s="8"/>
      <c r="C19" s="25"/>
      <c r="D19" s="25"/>
      <c r="E19" s="25"/>
      <c r="F19" s="8"/>
      <c r="G19" s="6"/>
      <c r="H19" s="7"/>
      <c r="I19" s="6"/>
      <c r="J19" s="6"/>
      <c r="K19" s="7"/>
      <c r="L19" s="6"/>
      <c r="M19" s="6"/>
      <c r="N19" s="6"/>
      <c r="O19" s="6"/>
    </row>
    <row r="20" spans="1:15" ht="12.75">
      <c r="A20" s="24" t="s">
        <v>34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3.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8" ht="13.5" thickBot="1">
      <c r="A22" s="12" t="s">
        <v>0</v>
      </c>
      <c r="B22" s="12" t="s">
        <v>1</v>
      </c>
      <c r="C22" s="12" t="s">
        <v>14</v>
      </c>
      <c r="D22" s="12" t="s">
        <v>6</v>
      </c>
      <c r="E22" s="12" t="s">
        <v>7</v>
      </c>
      <c r="F22" s="12" t="s">
        <v>16</v>
      </c>
      <c r="G22" s="12" t="s">
        <v>8</v>
      </c>
      <c r="H22" s="12" t="s">
        <v>17</v>
      </c>
    </row>
    <row r="23" spans="1:14" ht="12.75">
      <c r="A23" s="4" t="s">
        <v>25</v>
      </c>
      <c r="B23" s="19">
        <v>27</v>
      </c>
      <c r="C23" s="4">
        <v>141</v>
      </c>
      <c r="D23" s="4">
        <v>16</v>
      </c>
      <c r="E23" s="4">
        <v>70</v>
      </c>
      <c r="F23" s="4">
        <v>60</v>
      </c>
      <c r="G23" s="4">
        <v>63</v>
      </c>
      <c r="H23" s="4">
        <v>28</v>
      </c>
      <c r="N23"/>
    </row>
    <row r="24" spans="1:14" ht="12.75">
      <c r="A24" s="21" t="s">
        <v>32</v>
      </c>
      <c r="B24" s="4">
        <v>27</v>
      </c>
      <c r="C24" s="4">
        <v>71</v>
      </c>
      <c r="D24" s="4">
        <v>29</v>
      </c>
      <c r="E24" s="4">
        <v>28</v>
      </c>
      <c r="F24" s="4">
        <v>25</v>
      </c>
      <c r="G24" s="4">
        <v>60</v>
      </c>
      <c r="H24" s="4">
        <v>17</v>
      </c>
      <c r="N24"/>
    </row>
    <row r="25" spans="1:14" ht="12.75">
      <c r="A25" s="21" t="s">
        <v>41</v>
      </c>
      <c r="B25" s="4">
        <v>27</v>
      </c>
      <c r="C25" s="4">
        <v>70</v>
      </c>
      <c r="D25" s="4">
        <v>11</v>
      </c>
      <c r="E25" s="4">
        <v>48</v>
      </c>
      <c r="F25" s="4">
        <v>54</v>
      </c>
      <c r="G25" s="4">
        <v>40</v>
      </c>
      <c r="H25" s="4">
        <v>9</v>
      </c>
      <c r="N25"/>
    </row>
    <row r="26" spans="1:14" ht="12.75">
      <c r="A26" s="4" t="s">
        <v>24</v>
      </c>
      <c r="B26" s="4">
        <v>27</v>
      </c>
      <c r="C26" s="4">
        <v>65</v>
      </c>
      <c r="D26" s="4">
        <v>12</v>
      </c>
      <c r="E26" s="4">
        <v>42</v>
      </c>
      <c r="F26" s="4">
        <v>22</v>
      </c>
      <c r="G26" s="4">
        <v>60</v>
      </c>
      <c r="H26" s="4">
        <v>14</v>
      </c>
      <c r="N26"/>
    </row>
    <row r="27" spans="1:14" ht="12.75">
      <c r="A27" s="4" t="s">
        <v>29</v>
      </c>
      <c r="B27" s="4">
        <v>27</v>
      </c>
      <c r="C27" s="4">
        <v>54</v>
      </c>
      <c r="D27" s="4">
        <v>8</v>
      </c>
      <c r="E27" s="4">
        <v>10</v>
      </c>
      <c r="F27" s="4">
        <v>6</v>
      </c>
      <c r="G27" s="4">
        <v>47</v>
      </c>
      <c r="H27" s="4">
        <v>3</v>
      </c>
      <c r="N27"/>
    </row>
    <row r="28" spans="1:14" ht="12.75">
      <c r="A28" s="4" t="s">
        <v>28</v>
      </c>
      <c r="B28" s="4">
        <v>27</v>
      </c>
      <c r="C28" s="4">
        <v>37</v>
      </c>
      <c r="D28" s="4">
        <v>20</v>
      </c>
      <c r="E28" s="4">
        <v>14</v>
      </c>
      <c r="F28" s="4">
        <v>9</v>
      </c>
      <c r="G28" s="4">
        <v>28</v>
      </c>
      <c r="H28" s="4">
        <v>7</v>
      </c>
      <c r="N28"/>
    </row>
    <row r="29" spans="1:14" ht="12.75">
      <c r="A29" s="21" t="s">
        <v>27</v>
      </c>
      <c r="B29" s="4">
        <v>26</v>
      </c>
      <c r="C29" s="4">
        <v>25</v>
      </c>
      <c r="D29" s="4">
        <v>2</v>
      </c>
      <c r="E29" s="4">
        <v>21</v>
      </c>
      <c r="F29" s="4">
        <v>22</v>
      </c>
      <c r="G29" s="4">
        <v>24</v>
      </c>
      <c r="H29" s="4">
        <v>8</v>
      </c>
      <c r="N29"/>
    </row>
    <row r="30" spans="1:14" ht="12.75">
      <c r="A30" s="4" t="s">
        <v>26</v>
      </c>
      <c r="B30" s="4">
        <v>27</v>
      </c>
      <c r="C30" s="4">
        <v>22</v>
      </c>
      <c r="D30" s="4">
        <v>11</v>
      </c>
      <c r="E30" s="4">
        <v>31</v>
      </c>
      <c r="F30" s="4">
        <v>32</v>
      </c>
      <c r="G30" s="4">
        <v>51</v>
      </c>
      <c r="H30" s="4">
        <v>10</v>
      </c>
      <c r="N30"/>
    </row>
    <row r="31" spans="1:14" ht="12.75">
      <c r="A31" s="21" t="s">
        <v>30</v>
      </c>
      <c r="B31" s="4">
        <v>19</v>
      </c>
      <c r="C31" s="4">
        <v>19</v>
      </c>
      <c r="D31" s="4">
        <v>2</v>
      </c>
      <c r="E31" s="4">
        <v>6</v>
      </c>
      <c r="F31" s="4">
        <v>3</v>
      </c>
      <c r="G31" s="4">
        <v>11</v>
      </c>
      <c r="H31" s="4">
        <v>5</v>
      </c>
      <c r="N31"/>
    </row>
    <row r="32" spans="1:14" ht="12.75">
      <c r="A32" s="21" t="s">
        <v>45</v>
      </c>
      <c r="B32" s="4">
        <v>9</v>
      </c>
      <c r="C32" s="4">
        <v>3</v>
      </c>
      <c r="D32" s="4">
        <v>2</v>
      </c>
      <c r="E32" s="4">
        <v>1</v>
      </c>
      <c r="F32" s="4">
        <v>0</v>
      </c>
      <c r="G32" s="4">
        <v>1</v>
      </c>
      <c r="H32" s="4">
        <v>1</v>
      </c>
      <c r="N32"/>
    </row>
    <row r="33" spans="1:14" ht="12.75">
      <c r="A33" s="21" t="s">
        <v>46</v>
      </c>
      <c r="B33" s="4">
        <v>7</v>
      </c>
      <c r="C33" s="4">
        <v>1</v>
      </c>
      <c r="D33" s="4">
        <v>0</v>
      </c>
      <c r="E33" s="4">
        <v>1</v>
      </c>
      <c r="F33" s="4">
        <v>0</v>
      </c>
      <c r="G33" s="4">
        <v>1</v>
      </c>
      <c r="H33" s="4">
        <v>1</v>
      </c>
      <c r="N33"/>
    </row>
    <row r="34" spans="1:14" ht="13.5" thickBot="1">
      <c r="A34" s="21" t="s">
        <v>31</v>
      </c>
      <c r="B34" s="4">
        <v>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</v>
      </c>
      <c r="N34"/>
    </row>
    <row r="35" spans="1:14" ht="13.5" thickBot="1">
      <c r="A35" s="12" t="s">
        <v>20</v>
      </c>
      <c r="B35" s="12">
        <v>27</v>
      </c>
      <c r="C35" s="15">
        <f aca="true" t="shared" si="5" ref="C35:H35">SUM(C23:C34)</f>
        <v>508</v>
      </c>
      <c r="D35" s="15">
        <f t="shared" si="5"/>
        <v>113</v>
      </c>
      <c r="E35" s="15">
        <f t="shared" si="5"/>
        <v>272</v>
      </c>
      <c r="F35" s="15">
        <f t="shared" si="5"/>
        <v>233</v>
      </c>
      <c r="G35" s="15">
        <f t="shared" si="5"/>
        <v>386</v>
      </c>
      <c r="H35" s="15">
        <f t="shared" si="5"/>
        <v>104</v>
      </c>
      <c r="N35"/>
    </row>
    <row r="36" spans="1:14" ht="13.5" thickBot="1">
      <c r="A36" s="12" t="s">
        <v>21</v>
      </c>
      <c r="B36" s="16"/>
      <c r="C36" s="14">
        <f>C35/B35</f>
        <v>18.814814814814813</v>
      </c>
      <c r="D36" s="14">
        <f>D35/B35</f>
        <v>4.185185185185185</v>
      </c>
      <c r="E36" s="14">
        <f>E35/B35</f>
        <v>10.074074074074074</v>
      </c>
      <c r="F36" s="14">
        <f>F35/B35</f>
        <v>8.62962962962963</v>
      </c>
      <c r="G36" s="14">
        <f>G35/B35</f>
        <v>14.296296296296296</v>
      </c>
      <c r="H36" s="14">
        <f>H35/B35</f>
        <v>3.8518518518518516</v>
      </c>
      <c r="N36"/>
    </row>
    <row r="38" spans="1:15" ht="12.75">
      <c r="A38" s="24" t="s">
        <v>36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3.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ht="13.5" thickBot="1">
      <c r="A40" s="12" t="s">
        <v>0</v>
      </c>
      <c r="B40" s="12" t="s">
        <v>1</v>
      </c>
      <c r="C40" s="12" t="s">
        <v>9</v>
      </c>
      <c r="D40" s="12" t="s">
        <v>19</v>
      </c>
      <c r="E40" s="22" t="s">
        <v>10</v>
      </c>
      <c r="F40" s="12" t="s">
        <v>11</v>
      </c>
      <c r="G40" s="12" t="s">
        <v>12</v>
      </c>
      <c r="H40" s="22" t="s">
        <v>13</v>
      </c>
      <c r="I40" s="12" t="s">
        <v>2</v>
      </c>
      <c r="J40" s="12" t="s">
        <v>3</v>
      </c>
      <c r="K40" s="22" t="s">
        <v>4</v>
      </c>
      <c r="L40" s="12" t="s">
        <v>14</v>
      </c>
      <c r="M40" s="12" t="s">
        <v>7</v>
      </c>
      <c r="N40" s="12" t="s">
        <v>6</v>
      </c>
      <c r="O40" s="12" t="s">
        <v>18</v>
      </c>
      <c r="P40" s="12" t="s">
        <v>15</v>
      </c>
    </row>
    <row r="41" spans="1:16" ht="13.5" thickBot="1">
      <c r="A41" s="12" t="s">
        <v>22</v>
      </c>
      <c r="B41" s="12">
        <v>27</v>
      </c>
      <c r="C41" s="15">
        <v>298</v>
      </c>
      <c r="D41" s="15">
        <v>874</v>
      </c>
      <c r="E41" s="22">
        <f>C41/D41</f>
        <v>0.34096109839816935</v>
      </c>
      <c r="F41" s="12">
        <v>97</v>
      </c>
      <c r="G41" s="12">
        <v>381</v>
      </c>
      <c r="H41" s="22">
        <f>F41/G41</f>
        <v>0.2545931758530184</v>
      </c>
      <c r="I41" s="12">
        <v>220</v>
      </c>
      <c r="J41" s="12">
        <v>406</v>
      </c>
      <c r="K41" s="22">
        <f>I41/J41</f>
        <v>0.541871921182266</v>
      </c>
      <c r="L41" s="12">
        <v>774</v>
      </c>
      <c r="M41" s="12">
        <v>188</v>
      </c>
      <c r="N41" s="12">
        <v>92</v>
      </c>
      <c r="O41" s="12">
        <v>452</v>
      </c>
      <c r="P41" s="12">
        <f>(C41*2)+(F41*3)+(I41)</f>
        <v>1107</v>
      </c>
    </row>
    <row r="42" spans="1:16" ht="13.5" thickBot="1">
      <c r="A42" s="12" t="s">
        <v>21</v>
      </c>
      <c r="B42" s="12"/>
      <c r="C42" s="14">
        <f>C41/B41</f>
        <v>11.037037037037036</v>
      </c>
      <c r="D42" s="14">
        <f>D41/B41</f>
        <v>32.370370370370374</v>
      </c>
      <c r="E42" s="22">
        <f>C42/D42</f>
        <v>0.3409610983981693</v>
      </c>
      <c r="F42" s="14">
        <f>F41/B41</f>
        <v>3.5925925925925926</v>
      </c>
      <c r="G42" s="14">
        <f>G41/B41</f>
        <v>14.11111111111111</v>
      </c>
      <c r="H42" s="22">
        <f>F42/G42</f>
        <v>0.2545931758530184</v>
      </c>
      <c r="I42" s="14">
        <f>I41/B41</f>
        <v>8.148148148148149</v>
      </c>
      <c r="J42" s="14">
        <f>J41/B41</f>
        <v>15.037037037037036</v>
      </c>
      <c r="K42" s="22">
        <f>I42/J42</f>
        <v>0.5418719211822661</v>
      </c>
      <c r="L42" s="14">
        <f>L41/B41</f>
        <v>28.666666666666668</v>
      </c>
      <c r="M42" s="14">
        <f>M41/B41</f>
        <v>6.962962962962963</v>
      </c>
      <c r="N42" s="14">
        <f>N41/B41</f>
        <v>3.4074074074074074</v>
      </c>
      <c r="O42" s="14">
        <f>O41/B41</f>
        <v>16.74074074074074</v>
      </c>
      <c r="P42" s="14">
        <f>P41/B41</f>
        <v>41</v>
      </c>
    </row>
    <row r="44" spans="1:15" ht="12.75">
      <c r="A44" s="24" t="s">
        <v>35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2.75">
      <c r="A45" s="2"/>
      <c r="B45" s="2"/>
      <c r="C45" s="2"/>
      <c r="D45" s="2"/>
      <c r="E45" s="23" t="s">
        <v>74</v>
      </c>
      <c r="F45" s="23"/>
      <c r="G45" s="23"/>
      <c r="H45" s="23"/>
      <c r="I45" s="23"/>
      <c r="J45" s="23"/>
      <c r="K45" s="2"/>
      <c r="L45" s="2"/>
      <c r="M45" s="2"/>
      <c r="N45" s="2"/>
      <c r="O45" s="2"/>
    </row>
    <row r="46" spans="1:14" ht="12.75">
      <c r="A46" s="2" t="s">
        <v>42</v>
      </c>
      <c r="B46" s="2">
        <v>41</v>
      </c>
      <c r="C46" s="2" t="s">
        <v>43</v>
      </c>
      <c r="D46" s="2">
        <v>31</v>
      </c>
      <c r="E46" s="2"/>
      <c r="F46" s="2" t="s">
        <v>42</v>
      </c>
      <c r="G46" s="2">
        <v>72</v>
      </c>
      <c r="H46" s="2" t="s">
        <v>60</v>
      </c>
      <c r="I46" s="2">
        <v>45</v>
      </c>
      <c r="J46" s="2"/>
      <c r="K46" s="2" t="s">
        <v>42</v>
      </c>
      <c r="L46" s="2">
        <v>38</v>
      </c>
      <c r="M46" s="2" t="s">
        <v>70</v>
      </c>
      <c r="N46" s="2">
        <v>28</v>
      </c>
    </row>
    <row r="47" spans="1:14" ht="12.75">
      <c r="A47" s="2" t="s">
        <v>42</v>
      </c>
      <c r="B47" s="2">
        <v>47</v>
      </c>
      <c r="C47" s="2" t="s">
        <v>44</v>
      </c>
      <c r="D47" s="2">
        <v>44</v>
      </c>
      <c r="E47" s="2"/>
      <c r="F47" s="2" t="s">
        <v>42</v>
      </c>
      <c r="G47" s="2">
        <v>54</v>
      </c>
      <c r="H47" s="2" t="s">
        <v>61</v>
      </c>
      <c r="I47" s="2">
        <v>29</v>
      </c>
      <c r="J47" s="2"/>
      <c r="K47" s="2" t="s">
        <v>51</v>
      </c>
      <c r="L47" s="2">
        <v>47</v>
      </c>
      <c r="M47" s="2" t="s">
        <v>42</v>
      </c>
      <c r="N47" s="2">
        <v>44</v>
      </c>
    </row>
    <row r="48" spans="1:15" ht="12.75">
      <c r="A48" s="2" t="s">
        <v>42</v>
      </c>
      <c r="B48" s="2">
        <v>55</v>
      </c>
      <c r="C48" s="2" t="s">
        <v>64</v>
      </c>
      <c r="D48" s="2">
        <v>47</v>
      </c>
      <c r="E48" s="2"/>
      <c r="F48" s="2" t="s">
        <v>42</v>
      </c>
      <c r="G48" s="2">
        <v>81</v>
      </c>
      <c r="H48" s="2" t="s">
        <v>62</v>
      </c>
      <c r="I48" s="2">
        <v>10</v>
      </c>
      <c r="J48" s="2"/>
      <c r="K48" s="2" t="s">
        <v>42</v>
      </c>
      <c r="L48" s="2">
        <v>62</v>
      </c>
      <c r="M48" s="2" t="s">
        <v>71</v>
      </c>
      <c r="N48" s="2">
        <v>38</v>
      </c>
      <c r="O48" s="2"/>
    </row>
    <row r="49" spans="1:14" ht="12.75">
      <c r="A49" s="2" t="s">
        <v>42</v>
      </c>
      <c r="B49" s="2">
        <v>44</v>
      </c>
      <c r="C49" s="2" t="s">
        <v>51</v>
      </c>
      <c r="D49" s="2">
        <v>27</v>
      </c>
      <c r="E49" s="2"/>
      <c r="F49" s="2" t="s">
        <v>51</v>
      </c>
      <c r="G49" s="2">
        <v>48</v>
      </c>
      <c r="H49" s="2" t="s">
        <v>42</v>
      </c>
      <c r="I49" s="2">
        <v>30</v>
      </c>
      <c r="J49" s="2"/>
      <c r="K49" s="2" t="s">
        <v>72</v>
      </c>
      <c r="L49" s="2">
        <v>51</v>
      </c>
      <c r="M49" s="2" t="s">
        <v>42</v>
      </c>
      <c r="N49" s="2">
        <v>42</v>
      </c>
    </row>
    <row r="50" spans="1:14" ht="12.75">
      <c r="A50" s="2" t="s">
        <v>42</v>
      </c>
      <c r="B50" s="2">
        <v>57</v>
      </c>
      <c r="C50" s="2" t="s">
        <v>52</v>
      </c>
      <c r="D50" s="2">
        <v>44</v>
      </c>
      <c r="E50" s="2"/>
      <c r="F50" s="2" t="s">
        <v>63</v>
      </c>
      <c r="G50" s="2">
        <v>69</v>
      </c>
      <c r="H50" s="2" t="s">
        <v>42</v>
      </c>
      <c r="I50" s="2">
        <v>62</v>
      </c>
      <c r="J50" s="2"/>
      <c r="K50" s="2" t="s">
        <v>73</v>
      </c>
      <c r="L50" s="2">
        <v>47</v>
      </c>
      <c r="M50" s="2" t="s">
        <v>42</v>
      </c>
      <c r="N50" s="2">
        <v>44</v>
      </c>
    </row>
    <row r="51" spans="1:14" ht="12.75">
      <c r="A51" s="2" t="s">
        <v>53</v>
      </c>
      <c r="B51" s="2">
        <v>41</v>
      </c>
      <c r="C51" s="2" t="s">
        <v>42</v>
      </c>
      <c r="D51" s="2">
        <v>35</v>
      </c>
      <c r="E51" s="2"/>
      <c r="F51" s="2" t="s">
        <v>42</v>
      </c>
      <c r="G51" s="2">
        <v>53</v>
      </c>
      <c r="H51" s="2" t="s">
        <v>64</v>
      </c>
      <c r="I51" s="2">
        <v>50</v>
      </c>
      <c r="J51" s="2" t="s">
        <v>59</v>
      </c>
      <c r="K51" s="2"/>
      <c r="L51" s="2"/>
      <c r="M51" s="2"/>
      <c r="N51" s="2"/>
    </row>
    <row r="52" spans="1:14" ht="12.75">
      <c r="A52" s="2" t="s">
        <v>42</v>
      </c>
      <c r="B52" s="2">
        <v>43</v>
      </c>
      <c r="C52" s="2" t="s">
        <v>54</v>
      </c>
      <c r="D52" s="2">
        <v>25</v>
      </c>
      <c r="E52" s="2"/>
      <c r="F52" s="2" t="s">
        <v>42</v>
      </c>
      <c r="G52" s="2">
        <v>70</v>
      </c>
      <c r="H52" s="2" t="s">
        <v>52</v>
      </c>
      <c r="I52" s="2">
        <v>21</v>
      </c>
      <c r="J52" s="2"/>
      <c r="K52" s="2"/>
      <c r="L52" s="2"/>
      <c r="M52" s="2"/>
      <c r="N52" s="2"/>
    </row>
    <row r="53" spans="1:10" ht="12.75">
      <c r="A53" s="2" t="s">
        <v>42</v>
      </c>
      <c r="B53" s="2">
        <v>56</v>
      </c>
      <c r="C53" s="2" t="s">
        <v>55</v>
      </c>
      <c r="D53" s="2">
        <v>36</v>
      </c>
      <c r="E53" s="2"/>
      <c r="F53" s="2" t="s">
        <v>42</v>
      </c>
      <c r="G53" s="2">
        <v>55</v>
      </c>
      <c r="H53" s="2" t="s">
        <v>65</v>
      </c>
      <c r="I53" s="2">
        <v>48</v>
      </c>
      <c r="J53" s="2"/>
    </row>
    <row r="54" spans="1:10" ht="12.75">
      <c r="A54" s="2" t="s">
        <v>42</v>
      </c>
      <c r="B54" s="2">
        <v>64</v>
      </c>
      <c r="C54" s="2" t="s">
        <v>56</v>
      </c>
      <c r="D54" s="2">
        <v>28</v>
      </c>
      <c r="E54" s="2"/>
      <c r="F54" s="2" t="s">
        <v>42</v>
      </c>
      <c r="G54" s="2">
        <v>55</v>
      </c>
      <c r="H54" s="2" t="s">
        <v>55</v>
      </c>
      <c r="I54" s="2">
        <v>47</v>
      </c>
      <c r="J54" s="2"/>
    </row>
    <row r="55" spans="1:10" ht="12.75">
      <c r="A55" s="2" t="s">
        <v>57</v>
      </c>
      <c r="B55" s="2">
        <v>51</v>
      </c>
      <c r="C55" s="2" t="s">
        <v>42</v>
      </c>
      <c r="D55" s="2">
        <v>49</v>
      </c>
      <c r="E55" s="2"/>
      <c r="F55" s="2" t="s">
        <v>42</v>
      </c>
      <c r="G55" s="2">
        <v>52</v>
      </c>
      <c r="H55" s="2" t="s">
        <v>57</v>
      </c>
      <c r="I55" s="2">
        <v>44</v>
      </c>
      <c r="J55" s="2"/>
    </row>
    <row r="56" spans="1:10" ht="12.75">
      <c r="A56" s="2" t="s">
        <v>42</v>
      </c>
      <c r="B56" s="2">
        <v>59</v>
      </c>
      <c r="C56" s="2" t="s">
        <v>58</v>
      </c>
      <c r="D56" s="2">
        <v>56</v>
      </c>
      <c r="E56" s="2"/>
      <c r="F56" s="2" t="s">
        <v>68</v>
      </c>
      <c r="G56" s="2">
        <v>55</v>
      </c>
      <c r="H56" s="2" t="s">
        <v>42</v>
      </c>
      <c r="I56" s="2">
        <v>47</v>
      </c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/>
      <c r="M76"/>
      <c r="N76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/>
      <c r="M77"/>
      <c r="N77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/>
      <c r="M78"/>
      <c r="N78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/>
      <c r="M79"/>
      <c r="N79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/>
      <c r="M80"/>
      <c r="N80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/>
      <c r="M81"/>
      <c r="N81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/>
      <c r="M82"/>
      <c r="N8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  <c r="N83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/>
      <c r="M84"/>
      <c r="N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/>
      <c r="M85"/>
      <c r="N85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/>
      <c r="M86"/>
      <c r="N86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/>
      <c r="M87"/>
      <c r="N8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/>
      <c r="M88"/>
      <c r="N88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/>
      <c r="M89"/>
      <c r="N89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/>
      <c r="M90"/>
      <c r="N90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/>
      <c r="M91"/>
      <c r="N91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/>
      <c r="M92"/>
      <c r="N9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/>
      <c r="M93"/>
      <c r="N93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/>
      <c r="M94"/>
      <c r="N94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/>
      <c r="M95"/>
      <c r="N95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/>
      <c r="M96"/>
      <c r="N96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/>
      <c r="M97"/>
      <c r="N97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/>
      <c r="L98"/>
      <c r="M98"/>
      <c r="N98"/>
    </row>
  </sheetData>
  <sheetProtection/>
  <mergeCells count="6">
    <mergeCell ref="E45:J45"/>
    <mergeCell ref="A2:O2"/>
    <mergeCell ref="C19:E19"/>
    <mergeCell ref="A38:O38"/>
    <mergeCell ref="A44:O44"/>
    <mergeCell ref="A20:O20"/>
  </mergeCells>
  <printOptions horizontalCentered="1" verticalCentered="1"/>
  <pageMargins left="0.75" right="0.75" top="0.67" bottom="0.68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6"/>
  <sheetViews>
    <sheetView zoomScalePageLayoutView="0" workbookViewId="0" topLeftCell="A27">
      <selection activeCell="O50" sqref="O50"/>
    </sheetView>
  </sheetViews>
  <sheetFormatPr defaultColWidth="9.140625" defaultRowHeight="12.75"/>
  <cols>
    <col min="1" max="1" width="17.00390625" style="1" bestFit="1" customWidth="1"/>
    <col min="2" max="2" width="7.28125" style="1" customWidth="1"/>
    <col min="3" max="3" width="21.00390625" style="1" customWidth="1"/>
    <col min="4" max="4" width="10.00390625" style="1" customWidth="1"/>
    <col min="5" max="5" width="9.00390625" style="1" customWidth="1"/>
    <col min="6" max="6" width="18.00390625" style="1" bestFit="1" customWidth="1"/>
    <col min="7" max="7" width="10.00390625" style="1" customWidth="1"/>
    <col min="8" max="8" width="17.00390625" style="1" bestFit="1" customWidth="1"/>
    <col min="9" max="9" width="8.8515625" style="1" bestFit="1" customWidth="1"/>
    <col min="10" max="10" width="7.28125" style="1" customWidth="1"/>
    <col min="11" max="11" width="7.28125" style="1" bestFit="1" customWidth="1"/>
    <col min="12" max="12" width="10.00390625" style="1" bestFit="1" customWidth="1"/>
    <col min="13" max="13" width="7.28125" style="1" customWidth="1"/>
    <col min="14" max="14" width="10.00390625" style="1" customWidth="1"/>
    <col min="15" max="16" width="11.7109375" style="0" bestFit="1" customWidth="1"/>
  </cols>
  <sheetData>
    <row r="2" spans="1:15" ht="12.75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2" t="s">
        <v>10</v>
      </c>
      <c r="F4" s="12" t="s">
        <v>11</v>
      </c>
      <c r="G4" s="12" t="s">
        <v>12</v>
      </c>
      <c r="H4" s="22" t="s">
        <v>13</v>
      </c>
      <c r="I4" s="12" t="s">
        <v>2</v>
      </c>
      <c r="J4" s="12" t="s">
        <v>3</v>
      </c>
      <c r="K4" s="22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4" t="s">
        <v>30</v>
      </c>
      <c r="B5" s="3">
        <v>19</v>
      </c>
      <c r="C5" s="4">
        <v>61</v>
      </c>
      <c r="D5" s="4">
        <v>161</v>
      </c>
      <c r="E5" s="5">
        <f aca="true" t="shared" si="0" ref="E5:E14">C5/D5</f>
        <v>0.37888198757763975</v>
      </c>
      <c r="F5" s="4">
        <v>10</v>
      </c>
      <c r="G5" s="4">
        <v>63</v>
      </c>
      <c r="H5" s="5">
        <f>F5/G5</f>
        <v>0.15873015873015872</v>
      </c>
      <c r="I5" s="4">
        <v>30</v>
      </c>
      <c r="J5" s="4">
        <v>43</v>
      </c>
      <c r="K5" s="5">
        <f aca="true" t="shared" si="1" ref="K5:K14">I5/J5</f>
        <v>0.6976744186046512</v>
      </c>
      <c r="L5" s="4">
        <v>52</v>
      </c>
      <c r="M5" s="4">
        <v>38</v>
      </c>
      <c r="N5" s="4">
        <v>73</v>
      </c>
      <c r="O5" s="4">
        <f aca="true" t="shared" si="2" ref="O5:O13">(C5*2)+(F5*3)+(I5)</f>
        <v>182</v>
      </c>
      <c r="P5" s="13">
        <f aca="true" t="shared" si="3" ref="P5:P13">O5/B5</f>
        <v>9.578947368421053</v>
      </c>
    </row>
    <row r="6" spans="1:16" ht="12.75">
      <c r="A6" s="4" t="s">
        <v>45</v>
      </c>
      <c r="B6" s="3">
        <v>19</v>
      </c>
      <c r="C6" s="4">
        <v>51</v>
      </c>
      <c r="D6" s="4">
        <v>126</v>
      </c>
      <c r="E6" s="5">
        <f t="shared" si="0"/>
        <v>0.40476190476190477</v>
      </c>
      <c r="F6" s="4">
        <v>1</v>
      </c>
      <c r="G6" s="4">
        <v>4</v>
      </c>
      <c r="H6" s="5">
        <f>F6/G6</f>
        <v>0.25</v>
      </c>
      <c r="I6" s="4">
        <v>36</v>
      </c>
      <c r="J6" s="4">
        <v>59</v>
      </c>
      <c r="K6" s="5">
        <f t="shared" si="1"/>
        <v>0.6101694915254238</v>
      </c>
      <c r="L6" s="4">
        <v>51</v>
      </c>
      <c r="M6" s="4">
        <v>19</v>
      </c>
      <c r="N6" s="4">
        <v>41</v>
      </c>
      <c r="O6" s="4">
        <f t="shared" si="2"/>
        <v>141</v>
      </c>
      <c r="P6" s="13">
        <f t="shared" si="3"/>
        <v>7.421052631578948</v>
      </c>
    </row>
    <row r="7" spans="1:16" ht="12.75">
      <c r="A7" s="4" t="s">
        <v>27</v>
      </c>
      <c r="B7" s="3">
        <v>19</v>
      </c>
      <c r="C7" s="4">
        <v>29</v>
      </c>
      <c r="D7" s="4">
        <v>94</v>
      </c>
      <c r="E7" s="5">
        <f t="shared" si="0"/>
        <v>0.30851063829787234</v>
      </c>
      <c r="F7" s="4">
        <v>0</v>
      </c>
      <c r="G7" s="4">
        <v>1</v>
      </c>
      <c r="H7" s="5">
        <v>0</v>
      </c>
      <c r="I7" s="4">
        <v>37</v>
      </c>
      <c r="J7" s="4">
        <v>61</v>
      </c>
      <c r="K7" s="5">
        <f t="shared" si="1"/>
        <v>0.6065573770491803</v>
      </c>
      <c r="L7" s="4">
        <v>17</v>
      </c>
      <c r="M7" s="4">
        <v>12</v>
      </c>
      <c r="N7" s="4">
        <v>27</v>
      </c>
      <c r="O7" s="4">
        <f t="shared" si="2"/>
        <v>95</v>
      </c>
      <c r="P7" s="13">
        <f t="shared" si="3"/>
        <v>5</v>
      </c>
    </row>
    <row r="8" spans="1:16" ht="12.75">
      <c r="A8" s="4" t="s">
        <v>46</v>
      </c>
      <c r="B8" s="3">
        <v>19</v>
      </c>
      <c r="C8" s="4">
        <v>33</v>
      </c>
      <c r="D8" s="4">
        <v>82</v>
      </c>
      <c r="E8" s="5">
        <f t="shared" si="0"/>
        <v>0.4024390243902439</v>
      </c>
      <c r="F8" s="4">
        <v>0</v>
      </c>
      <c r="G8" s="4">
        <v>3</v>
      </c>
      <c r="H8" s="5">
        <v>0</v>
      </c>
      <c r="I8" s="4">
        <v>17</v>
      </c>
      <c r="J8" s="4">
        <v>39</v>
      </c>
      <c r="K8" s="5">
        <f t="shared" si="1"/>
        <v>0.4358974358974359</v>
      </c>
      <c r="L8" s="4">
        <v>18</v>
      </c>
      <c r="M8" s="4">
        <v>20</v>
      </c>
      <c r="N8" s="4">
        <v>49</v>
      </c>
      <c r="O8" s="4">
        <f t="shared" si="2"/>
        <v>83</v>
      </c>
      <c r="P8" s="13">
        <f t="shared" si="3"/>
        <v>4.368421052631579</v>
      </c>
    </row>
    <row r="9" spans="1:16" ht="12.75">
      <c r="A9" s="4" t="s">
        <v>31</v>
      </c>
      <c r="B9" s="3">
        <v>19</v>
      </c>
      <c r="C9" s="4">
        <v>35</v>
      </c>
      <c r="D9" s="4">
        <v>132</v>
      </c>
      <c r="E9" s="5">
        <f t="shared" si="0"/>
        <v>0.26515151515151514</v>
      </c>
      <c r="F9" s="4">
        <v>1</v>
      </c>
      <c r="G9" s="4">
        <v>4</v>
      </c>
      <c r="H9" s="5">
        <f>F9/G9</f>
        <v>0.25</v>
      </c>
      <c r="I9" s="4">
        <v>5</v>
      </c>
      <c r="J9" s="4">
        <v>18</v>
      </c>
      <c r="K9" s="5">
        <f t="shared" si="1"/>
        <v>0.2777777777777778</v>
      </c>
      <c r="L9" s="4">
        <v>30</v>
      </c>
      <c r="M9" s="4">
        <v>19</v>
      </c>
      <c r="N9" s="4">
        <v>31</v>
      </c>
      <c r="O9" s="4">
        <f t="shared" si="2"/>
        <v>78</v>
      </c>
      <c r="P9" s="13">
        <f t="shared" si="3"/>
        <v>4.105263157894737</v>
      </c>
    </row>
    <row r="10" spans="1:16" ht="12.75">
      <c r="A10" s="4" t="s">
        <v>47</v>
      </c>
      <c r="B10" s="3">
        <v>19</v>
      </c>
      <c r="C10" s="4">
        <v>13</v>
      </c>
      <c r="D10" s="4">
        <v>57</v>
      </c>
      <c r="E10" s="5">
        <f t="shared" si="0"/>
        <v>0.22807017543859648</v>
      </c>
      <c r="F10" s="4">
        <v>0</v>
      </c>
      <c r="G10" s="4">
        <v>3</v>
      </c>
      <c r="H10" s="5">
        <f>F10/G10</f>
        <v>0</v>
      </c>
      <c r="I10" s="4">
        <v>5</v>
      </c>
      <c r="J10" s="4">
        <v>16</v>
      </c>
      <c r="K10" s="5">
        <f t="shared" si="1"/>
        <v>0.3125</v>
      </c>
      <c r="L10" s="4">
        <v>17</v>
      </c>
      <c r="M10" s="4">
        <v>2</v>
      </c>
      <c r="N10" s="4">
        <v>40</v>
      </c>
      <c r="O10" s="4">
        <f t="shared" si="2"/>
        <v>31</v>
      </c>
      <c r="P10" s="13">
        <f t="shared" si="3"/>
        <v>1.631578947368421</v>
      </c>
    </row>
    <row r="11" spans="1:16" ht="12.75">
      <c r="A11" s="4" t="s">
        <v>49</v>
      </c>
      <c r="B11" s="3">
        <v>18</v>
      </c>
      <c r="C11" s="4">
        <v>9</v>
      </c>
      <c r="D11" s="4">
        <v>46</v>
      </c>
      <c r="E11" s="5">
        <f t="shared" si="0"/>
        <v>0.1956521739130435</v>
      </c>
      <c r="F11" s="4">
        <v>0</v>
      </c>
      <c r="G11" s="4">
        <v>5</v>
      </c>
      <c r="H11" s="5">
        <f>F11/G11</f>
        <v>0</v>
      </c>
      <c r="I11" s="4">
        <v>10</v>
      </c>
      <c r="J11" s="4">
        <v>19</v>
      </c>
      <c r="K11" s="5">
        <f t="shared" si="1"/>
        <v>0.5263157894736842</v>
      </c>
      <c r="L11" s="4">
        <v>17</v>
      </c>
      <c r="M11" s="4">
        <v>8</v>
      </c>
      <c r="N11" s="4">
        <v>39</v>
      </c>
      <c r="O11" s="4">
        <f t="shared" si="2"/>
        <v>28</v>
      </c>
      <c r="P11" s="13">
        <f t="shared" si="3"/>
        <v>1.5555555555555556</v>
      </c>
    </row>
    <row r="12" spans="1:16" ht="13.5" thickBot="1">
      <c r="A12" s="4" t="s">
        <v>48</v>
      </c>
      <c r="B12" s="3">
        <v>19</v>
      </c>
      <c r="C12" s="4">
        <v>2</v>
      </c>
      <c r="D12" s="4">
        <v>11</v>
      </c>
      <c r="E12" s="5">
        <f t="shared" si="0"/>
        <v>0.18181818181818182</v>
      </c>
      <c r="F12" s="4">
        <v>0</v>
      </c>
      <c r="G12" s="4">
        <v>0</v>
      </c>
      <c r="H12" s="5">
        <v>0</v>
      </c>
      <c r="I12" s="4">
        <v>1</v>
      </c>
      <c r="J12" s="4">
        <v>5</v>
      </c>
      <c r="K12" s="5">
        <f t="shared" si="1"/>
        <v>0.2</v>
      </c>
      <c r="L12" s="4">
        <v>6</v>
      </c>
      <c r="M12" s="4">
        <v>2</v>
      </c>
      <c r="N12" s="4">
        <v>8</v>
      </c>
      <c r="O12" s="4">
        <f t="shared" si="2"/>
        <v>5</v>
      </c>
      <c r="P12" s="13">
        <f t="shared" si="3"/>
        <v>0.2631578947368421</v>
      </c>
    </row>
    <row r="13" spans="1:16" ht="13.5" thickBot="1">
      <c r="A13" s="12" t="s">
        <v>20</v>
      </c>
      <c r="B13" s="12">
        <v>19</v>
      </c>
      <c r="C13" s="15">
        <f>SUM(C5:C12)</f>
        <v>233</v>
      </c>
      <c r="D13" s="15">
        <f>SUM(D5:D12)</f>
        <v>709</v>
      </c>
      <c r="E13" s="22">
        <f t="shared" si="0"/>
        <v>0.32863187588152326</v>
      </c>
      <c r="F13" s="15">
        <f>SUM(F5:F12)</f>
        <v>12</v>
      </c>
      <c r="G13" s="15">
        <f>SUM(G5:G12)</f>
        <v>83</v>
      </c>
      <c r="H13" s="22">
        <f>F13/G13</f>
        <v>0.14457831325301204</v>
      </c>
      <c r="I13" s="15">
        <f>SUM(I5:I12)</f>
        <v>141</v>
      </c>
      <c r="J13" s="15">
        <f>SUM(J5:J12)</f>
        <v>260</v>
      </c>
      <c r="K13" s="22">
        <f t="shared" si="1"/>
        <v>0.5423076923076923</v>
      </c>
      <c r="L13" s="15">
        <f>SUM(L5:L12)</f>
        <v>208</v>
      </c>
      <c r="M13" s="15">
        <f>SUM(M5:M12)</f>
        <v>120</v>
      </c>
      <c r="N13" s="15">
        <f>SUM(N5:N12)</f>
        <v>308</v>
      </c>
      <c r="O13" s="15">
        <f t="shared" si="2"/>
        <v>643</v>
      </c>
      <c r="P13" s="14">
        <f t="shared" si="3"/>
        <v>33.8421052631579</v>
      </c>
    </row>
    <row r="14" spans="1:16" ht="13.5" thickBot="1">
      <c r="A14" s="12" t="s">
        <v>21</v>
      </c>
      <c r="B14" s="12"/>
      <c r="C14" s="14">
        <f>C13/B13</f>
        <v>12.263157894736842</v>
      </c>
      <c r="D14" s="14">
        <f>D13/B13</f>
        <v>37.31578947368421</v>
      </c>
      <c r="E14" s="22">
        <f t="shared" si="0"/>
        <v>0.32863187588152326</v>
      </c>
      <c r="F14" s="14">
        <f>F13/B13</f>
        <v>0.631578947368421</v>
      </c>
      <c r="G14" s="14">
        <f>G13/B13</f>
        <v>4.368421052631579</v>
      </c>
      <c r="H14" s="22">
        <f>F14/G14</f>
        <v>0.14457831325301204</v>
      </c>
      <c r="I14" s="14">
        <f>I13/B13</f>
        <v>7.421052631578948</v>
      </c>
      <c r="J14" s="14">
        <f>J13/B13</f>
        <v>13.68421052631579</v>
      </c>
      <c r="K14" s="22">
        <f t="shared" si="1"/>
        <v>0.5423076923076924</v>
      </c>
      <c r="L14" s="14">
        <f>L13/B13</f>
        <v>10.947368421052632</v>
      </c>
      <c r="M14" s="14">
        <f>M13/B13</f>
        <v>6.315789473684211</v>
      </c>
      <c r="N14" s="14">
        <f>N13/B13</f>
        <v>16.210526315789473</v>
      </c>
      <c r="O14" s="14">
        <f>O13/B13</f>
        <v>33.8421052631579</v>
      </c>
      <c r="P14" s="8"/>
    </row>
    <row r="15" spans="1:15" ht="12.75">
      <c r="A15" s="6"/>
      <c r="B15" s="8"/>
      <c r="C15" s="25"/>
      <c r="D15" s="25"/>
      <c r="E15" s="25"/>
      <c r="F15" s="8"/>
      <c r="G15" s="6"/>
      <c r="H15" s="7"/>
      <c r="I15" s="6"/>
      <c r="J15" s="6"/>
      <c r="K15" s="7"/>
      <c r="L15" s="6"/>
      <c r="M15" s="6"/>
      <c r="N15" s="6"/>
      <c r="O15" s="6"/>
    </row>
    <row r="16" spans="1:15" ht="12.75">
      <c r="A16" s="24" t="s">
        <v>38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8" ht="13.5" thickBot="1">
      <c r="A18" s="15" t="s">
        <v>0</v>
      </c>
      <c r="B18" s="15" t="s">
        <v>1</v>
      </c>
      <c r="C18" s="15" t="s">
        <v>14</v>
      </c>
      <c r="D18" s="15" t="s">
        <v>6</v>
      </c>
      <c r="E18" s="15" t="s">
        <v>7</v>
      </c>
      <c r="F18" s="15" t="s">
        <v>16</v>
      </c>
      <c r="G18" s="15" t="s">
        <v>8</v>
      </c>
      <c r="H18" s="15" t="s">
        <v>17</v>
      </c>
    </row>
    <row r="19" spans="1:14" ht="12.75">
      <c r="A19" s="4" t="s">
        <v>30</v>
      </c>
      <c r="B19" s="20">
        <v>19</v>
      </c>
      <c r="C19" s="20">
        <v>89</v>
      </c>
      <c r="D19" s="20">
        <v>18</v>
      </c>
      <c r="E19" s="20">
        <v>33</v>
      </c>
      <c r="F19" s="20">
        <v>37</v>
      </c>
      <c r="G19" s="20">
        <v>38</v>
      </c>
      <c r="H19" s="20">
        <v>10</v>
      </c>
      <c r="I19" s="10"/>
      <c r="J19" s="8"/>
      <c r="K19" s="17"/>
      <c r="L19" s="17"/>
      <c r="M19" s="17"/>
      <c r="N19" s="8"/>
    </row>
    <row r="20" spans="1:14" ht="12.75">
      <c r="A20" s="4" t="s">
        <v>45</v>
      </c>
      <c r="B20" s="20">
        <v>19</v>
      </c>
      <c r="C20" s="20">
        <v>62</v>
      </c>
      <c r="D20" s="20">
        <v>24</v>
      </c>
      <c r="E20" s="20">
        <v>17</v>
      </c>
      <c r="F20" s="20">
        <v>29</v>
      </c>
      <c r="G20" s="20">
        <v>30</v>
      </c>
      <c r="H20" s="20">
        <v>4</v>
      </c>
      <c r="I20" s="10"/>
      <c r="J20" s="8"/>
      <c r="K20" s="18"/>
      <c r="L20" s="18"/>
      <c r="M20" s="18"/>
      <c r="N20" s="7"/>
    </row>
    <row r="21" spans="1:14" ht="12.75">
      <c r="A21" s="4" t="s">
        <v>31</v>
      </c>
      <c r="B21" s="20">
        <v>19</v>
      </c>
      <c r="C21" s="20">
        <v>59</v>
      </c>
      <c r="D21" s="20">
        <v>18</v>
      </c>
      <c r="E21" s="20">
        <v>18</v>
      </c>
      <c r="F21" s="20">
        <v>28</v>
      </c>
      <c r="G21" s="20">
        <v>38</v>
      </c>
      <c r="H21" s="20">
        <v>35</v>
      </c>
      <c r="I21" s="10"/>
      <c r="J21" s="8"/>
      <c r="K21" s="18"/>
      <c r="L21" s="18"/>
      <c r="M21" s="18"/>
      <c r="N21" s="7"/>
    </row>
    <row r="22" spans="1:14" ht="12.75">
      <c r="A22" s="4" t="s">
        <v>46</v>
      </c>
      <c r="B22" s="20">
        <v>19</v>
      </c>
      <c r="C22" s="20">
        <v>57</v>
      </c>
      <c r="D22" s="20">
        <v>12</v>
      </c>
      <c r="E22" s="20">
        <v>26</v>
      </c>
      <c r="F22" s="20">
        <v>27</v>
      </c>
      <c r="G22" s="20">
        <v>29</v>
      </c>
      <c r="H22" s="20">
        <v>15</v>
      </c>
      <c r="I22" s="10"/>
      <c r="J22" s="8"/>
      <c r="K22" s="18"/>
      <c r="L22" s="18"/>
      <c r="M22" s="18"/>
      <c r="N22" s="7"/>
    </row>
    <row r="23" spans="1:14" ht="12.75">
      <c r="A23" s="4" t="s">
        <v>49</v>
      </c>
      <c r="B23" s="20">
        <v>18</v>
      </c>
      <c r="C23" s="20">
        <v>24</v>
      </c>
      <c r="D23" s="20">
        <v>2</v>
      </c>
      <c r="E23" s="20">
        <v>18</v>
      </c>
      <c r="F23" s="20">
        <v>13</v>
      </c>
      <c r="G23" s="20">
        <v>6</v>
      </c>
      <c r="H23" s="20">
        <v>13</v>
      </c>
      <c r="I23" s="10"/>
      <c r="J23" s="8"/>
      <c r="K23" s="18"/>
      <c r="L23" s="18"/>
      <c r="M23" s="18"/>
      <c r="N23" s="7"/>
    </row>
    <row r="24" spans="1:14" ht="12.75">
      <c r="A24" s="4" t="s">
        <v>27</v>
      </c>
      <c r="B24" s="20">
        <v>19</v>
      </c>
      <c r="C24" s="20">
        <v>22</v>
      </c>
      <c r="D24" s="20">
        <v>3</v>
      </c>
      <c r="E24" s="20">
        <v>30</v>
      </c>
      <c r="F24" s="20">
        <v>24</v>
      </c>
      <c r="G24" s="20">
        <v>23</v>
      </c>
      <c r="H24" s="20">
        <v>16</v>
      </c>
      <c r="I24" s="10"/>
      <c r="J24" s="8"/>
      <c r="K24" s="18"/>
      <c r="L24" s="18"/>
      <c r="M24" s="18"/>
      <c r="N24" s="7"/>
    </row>
    <row r="25" spans="1:14" ht="12.75">
      <c r="A25" s="4" t="s">
        <v>47</v>
      </c>
      <c r="B25" s="20">
        <v>19</v>
      </c>
      <c r="C25" s="20">
        <v>11</v>
      </c>
      <c r="D25" s="20">
        <v>5</v>
      </c>
      <c r="E25" s="20">
        <v>25</v>
      </c>
      <c r="F25" s="20">
        <v>19</v>
      </c>
      <c r="G25" s="20">
        <v>23</v>
      </c>
      <c r="H25" s="20">
        <v>4</v>
      </c>
      <c r="I25" s="10"/>
      <c r="J25" s="8"/>
      <c r="K25" s="18"/>
      <c r="L25" s="18"/>
      <c r="M25" s="18"/>
      <c r="N25" s="7"/>
    </row>
    <row r="26" spans="1:14" ht="13.5" thickBot="1">
      <c r="A26" s="4" t="s">
        <v>48</v>
      </c>
      <c r="B26" s="20">
        <v>19</v>
      </c>
      <c r="C26" s="20">
        <v>9</v>
      </c>
      <c r="D26" s="20">
        <v>4</v>
      </c>
      <c r="E26" s="20">
        <v>2</v>
      </c>
      <c r="F26" s="20">
        <v>2</v>
      </c>
      <c r="G26" s="20">
        <v>5</v>
      </c>
      <c r="H26" s="20">
        <v>4</v>
      </c>
      <c r="I26" s="10"/>
      <c r="J26" s="8"/>
      <c r="K26" s="18"/>
      <c r="L26" s="18"/>
      <c r="M26" s="18"/>
      <c r="N26" s="7"/>
    </row>
    <row r="27" spans="1:14" ht="13.5" thickBot="1">
      <c r="A27" s="12" t="s">
        <v>20</v>
      </c>
      <c r="B27" s="12">
        <v>19</v>
      </c>
      <c r="C27" s="15">
        <f aca="true" t="shared" si="4" ref="C27:H27">SUM(C19:C26)</f>
        <v>333</v>
      </c>
      <c r="D27" s="15">
        <f t="shared" si="4"/>
        <v>86</v>
      </c>
      <c r="E27" s="15">
        <f t="shared" si="4"/>
        <v>169</v>
      </c>
      <c r="F27" s="15">
        <f t="shared" si="4"/>
        <v>179</v>
      </c>
      <c r="G27" s="15">
        <f t="shared" si="4"/>
        <v>192</v>
      </c>
      <c r="H27" s="15">
        <f t="shared" si="4"/>
        <v>101</v>
      </c>
      <c r="N27"/>
    </row>
    <row r="28" spans="1:14" ht="13.5" thickBot="1">
      <c r="A28" s="12" t="s">
        <v>21</v>
      </c>
      <c r="B28" s="16"/>
      <c r="C28" s="14">
        <f>C27/B27</f>
        <v>17.526315789473685</v>
      </c>
      <c r="D28" s="14">
        <f>D27/B27</f>
        <v>4.526315789473684</v>
      </c>
      <c r="E28" s="14">
        <f>E27/B27</f>
        <v>8.894736842105264</v>
      </c>
      <c r="F28" s="14">
        <f>F27/B27</f>
        <v>9.421052631578947</v>
      </c>
      <c r="G28" s="14">
        <f>G27/B27</f>
        <v>10.105263157894736</v>
      </c>
      <c r="H28" s="14">
        <f>H27/B27</f>
        <v>5.315789473684211</v>
      </c>
      <c r="N28"/>
    </row>
    <row r="30" spans="1:15" ht="12.75">
      <c r="A30" s="24" t="s">
        <v>39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ht="13.5" thickBot="1">
      <c r="A32" s="12" t="s">
        <v>0</v>
      </c>
      <c r="B32" s="12" t="s">
        <v>1</v>
      </c>
      <c r="C32" s="12" t="s">
        <v>9</v>
      </c>
      <c r="D32" s="12" t="s">
        <v>19</v>
      </c>
      <c r="E32" s="22" t="s">
        <v>10</v>
      </c>
      <c r="F32" s="12" t="s">
        <v>11</v>
      </c>
      <c r="G32" s="12" t="s">
        <v>12</v>
      </c>
      <c r="H32" s="22" t="s">
        <v>13</v>
      </c>
      <c r="I32" s="12" t="s">
        <v>2</v>
      </c>
      <c r="J32" s="12" t="s">
        <v>3</v>
      </c>
      <c r="K32" s="22" t="s">
        <v>4</v>
      </c>
      <c r="L32" s="12" t="s">
        <v>14</v>
      </c>
      <c r="M32" s="12" t="s">
        <v>7</v>
      </c>
      <c r="N32" s="12" t="s">
        <v>6</v>
      </c>
      <c r="O32" s="12" t="s">
        <v>18</v>
      </c>
      <c r="P32" s="12" t="s">
        <v>15</v>
      </c>
    </row>
    <row r="33" spans="1:16" ht="13.5" thickBot="1">
      <c r="A33" s="12" t="s">
        <v>22</v>
      </c>
      <c r="B33" s="12">
        <v>19</v>
      </c>
      <c r="C33" s="15">
        <v>134</v>
      </c>
      <c r="D33" s="15">
        <v>507</v>
      </c>
      <c r="E33" s="22">
        <f>C33/D33</f>
        <v>0.26429980276134124</v>
      </c>
      <c r="F33" s="12">
        <v>49</v>
      </c>
      <c r="G33" s="12">
        <v>236</v>
      </c>
      <c r="H33" s="22">
        <f>F33/G33</f>
        <v>0.2076271186440678</v>
      </c>
      <c r="I33" s="12">
        <v>74</v>
      </c>
      <c r="J33" s="12">
        <v>168</v>
      </c>
      <c r="K33" s="22">
        <f>I33/J33</f>
        <v>0.44047619047619047</v>
      </c>
      <c r="L33" s="12">
        <v>398</v>
      </c>
      <c r="M33" s="12">
        <v>166</v>
      </c>
      <c r="N33" s="12">
        <v>77</v>
      </c>
      <c r="O33" s="12">
        <v>313</v>
      </c>
      <c r="P33" s="12">
        <f>(C33*2)+(F33*3)+(I33)</f>
        <v>489</v>
      </c>
    </row>
    <row r="34" spans="1:16" ht="13.5" thickBot="1">
      <c r="A34" s="12" t="s">
        <v>21</v>
      </c>
      <c r="B34" s="12"/>
      <c r="C34" s="14">
        <f>C33/B33</f>
        <v>7.052631578947368</v>
      </c>
      <c r="D34" s="14">
        <f>D33/B33</f>
        <v>26.68421052631579</v>
      </c>
      <c r="E34" s="22">
        <f>C34/D34</f>
        <v>0.2642998027613412</v>
      </c>
      <c r="F34" s="14">
        <f>F33/B33</f>
        <v>2.5789473684210527</v>
      </c>
      <c r="G34" s="14">
        <f>G33/B33</f>
        <v>12.421052631578947</v>
      </c>
      <c r="H34" s="22">
        <f>F34/G34</f>
        <v>0.2076271186440678</v>
      </c>
      <c r="I34" s="14">
        <f>I33/B33</f>
        <v>3.8947368421052633</v>
      </c>
      <c r="J34" s="14">
        <f>J33/B33</f>
        <v>8.842105263157896</v>
      </c>
      <c r="K34" s="22">
        <f>I34/J34</f>
        <v>0.44047619047619047</v>
      </c>
      <c r="L34" s="14">
        <f>L33/B33</f>
        <v>20.94736842105263</v>
      </c>
      <c r="M34" s="14">
        <f>M33/B33</f>
        <v>8.736842105263158</v>
      </c>
      <c r="N34" s="14">
        <f>N33/B33</f>
        <v>4.052631578947368</v>
      </c>
      <c r="O34" s="14">
        <f>O33/B33</f>
        <v>16.473684210526315</v>
      </c>
      <c r="P34" s="14">
        <f>P33/B33</f>
        <v>25.736842105263158</v>
      </c>
    </row>
    <row r="36" spans="1:15" ht="12.75">
      <c r="A36" s="24" t="s">
        <v>40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2"/>
      <c r="B37" s="2"/>
      <c r="C37" s="2"/>
      <c r="D37" s="2"/>
      <c r="E37" s="23" t="s">
        <v>69</v>
      </c>
      <c r="F37" s="23"/>
      <c r="G37" s="23"/>
      <c r="H37" s="23"/>
      <c r="I37" s="23"/>
      <c r="J37" s="2"/>
      <c r="K37" s="2"/>
      <c r="L37" s="2"/>
      <c r="M37" s="2"/>
      <c r="N37" s="2"/>
      <c r="O37" s="2"/>
    </row>
    <row r="38" spans="1:10" ht="12.75">
      <c r="A38" s="2" t="s">
        <v>50</v>
      </c>
      <c r="B38" s="2">
        <v>23</v>
      </c>
      <c r="C38" s="2" t="s">
        <v>43</v>
      </c>
      <c r="D38" s="2">
        <v>21</v>
      </c>
      <c r="E38" s="2"/>
      <c r="F38" s="2" t="s">
        <v>42</v>
      </c>
      <c r="G38" s="2">
        <v>31</v>
      </c>
      <c r="H38" s="2" t="s">
        <v>61</v>
      </c>
      <c r="I38" s="2">
        <v>12</v>
      </c>
      <c r="J38" s="2"/>
    </row>
    <row r="39" spans="1:10" ht="12.75">
      <c r="A39" s="2" t="s">
        <v>44</v>
      </c>
      <c r="B39" s="2">
        <v>33</v>
      </c>
      <c r="C39" s="2" t="s">
        <v>42</v>
      </c>
      <c r="D39" s="2">
        <v>30</v>
      </c>
      <c r="E39" s="2"/>
      <c r="F39" s="2" t="s">
        <v>42</v>
      </c>
      <c r="G39" s="2">
        <v>57</v>
      </c>
      <c r="H39" s="2" t="s">
        <v>62</v>
      </c>
      <c r="I39" s="2">
        <v>5</v>
      </c>
      <c r="J39" s="2"/>
    </row>
    <row r="40" spans="1:14" ht="12.75">
      <c r="A40" s="2" t="s">
        <v>64</v>
      </c>
      <c r="B40" s="2">
        <v>45</v>
      </c>
      <c r="C40" s="2" t="s">
        <v>42</v>
      </c>
      <c r="D40" s="2">
        <v>27</v>
      </c>
      <c r="E40" s="2"/>
      <c r="F40" s="2" t="s">
        <v>42</v>
      </c>
      <c r="G40" s="2">
        <v>41</v>
      </c>
      <c r="H40" s="2" t="s">
        <v>51</v>
      </c>
      <c r="I40" s="2">
        <v>34</v>
      </c>
      <c r="J40" s="2"/>
      <c r="K40"/>
      <c r="L40"/>
      <c r="M40"/>
      <c r="N40"/>
    </row>
    <row r="41" spans="1:14" ht="12.75">
      <c r="A41" s="2" t="s">
        <v>51</v>
      </c>
      <c r="B41" s="2">
        <v>29</v>
      </c>
      <c r="C41" s="2" t="s">
        <v>42</v>
      </c>
      <c r="D41" s="2">
        <v>19</v>
      </c>
      <c r="E41" s="2"/>
      <c r="F41" s="2" t="s">
        <v>64</v>
      </c>
      <c r="G41" s="2">
        <v>35</v>
      </c>
      <c r="H41" s="2" t="s">
        <v>42</v>
      </c>
      <c r="I41" s="2">
        <v>32</v>
      </c>
      <c r="J41" s="2"/>
      <c r="K41"/>
      <c r="L41"/>
      <c r="M41"/>
      <c r="N41"/>
    </row>
    <row r="42" spans="1:14" ht="12.75">
      <c r="A42" s="2" t="s">
        <v>50</v>
      </c>
      <c r="B42" s="2">
        <v>37</v>
      </c>
      <c r="C42" s="2" t="s">
        <v>52</v>
      </c>
      <c r="D42" s="2">
        <v>17</v>
      </c>
      <c r="E42" s="2"/>
      <c r="F42" s="2" t="s">
        <v>42</v>
      </c>
      <c r="G42" s="2">
        <v>38</v>
      </c>
      <c r="H42" s="2" t="s">
        <v>52</v>
      </c>
      <c r="I42" s="2">
        <v>26</v>
      </c>
      <c r="J42" s="2"/>
      <c r="K42"/>
      <c r="L42"/>
      <c r="M42"/>
      <c r="N42"/>
    </row>
    <row r="43" spans="1:14" ht="12.75">
      <c r="A43" s="2" t="s">
        <v>50</v>
      </c>
      <c r="B43" s="2">
        <v>40</v>
      </c>
      <c r="C43" s="2" t="s">
        <v>55</v>
      </c>
      <c r="D43" s="2">
        <v>28</v>
      </c>
      <c r="E43" s="2"/>
      <c r="F43" s="2" t="s">
        <v>42</v>
      </c>
      <c r="G43" s="2">
        <v>28</v>
      </c>
      <c r="H43" s="2" t="s">
        <v>66</v>
      </c>
      <c r="I43" s="2">
        <v>16</v>
      </c>
      <c r="J43" s="2"/>
      <c r="K43"/>
      <c r="L43"/>
      <c r="M43"/>
      <c r="N43"/>
    </row>
    <row r="44" spans="1:14" ht="12.75">
      <c r="A44" s="2" t="s">
        <v>50</v>
      </c>
      <c r="B44" s="2">
        <v>36</v>
      </c>
      <c r="C44" s="2" t="s">
        <v>56</v>
      </c>
      <c r="D44" s="2">
        <v>20</v>
      </c>
      <c r="E44" s="2"/>
      <c r="F44" s="2" t="s">
        <v>42</v>
      </c>
      <c r="G44" s="2">
        <v>37</v>
      </c>
      <c r="H44" s="2" t="s">
        <v>55</v>
      </c>
      <c r="I44" s="2">
        <v>32</v>
      </c>
      <c r="J44" s="2"/>
      <c r="K44"/>
      <c r="L44"/>
      <c r="M44"/>
      <c r="N44"/>
    </row>
    <row r="45" spans="1:14" ht="12.75">
      <c r="A45" s="2" t="s">
        <v>50</v>
      </c>
      <c r="B45" s="2">
        <v>28</v>
      </c>
      <c r="C45" s="2" t="s">
        <v>57</v>
      </c>
      <c r="D45" s="2">
        <v>21</v>
      </c>
      <c r="E45" s="2" t="s">
        <v>59</v>
      </c>
      <c r="F45" s="2" t="s">
        <v>67</v>
      </c>
      <c r="G45" s="2">
        <v>38</v>
      </c>
      <c r="H45" s="2" t="s">
        <v>42</v>
      </c>
      <c r="I45" s="2">
        <v>24</v>
      </c>
      <c r="J45" s="2"/>
      <c r="K45"/>
      <c r="L45"/>
      <c r="M45"/>
      <c r="N45"/>
    </row>
    <row r="46" spans="1:14" ht="12.75">
      <c r="A46" s="2" t="s">
        <v>50</v>
      </c>
      <c r="B46" s="2">
        <v>36</v>
      </c>
      <c r="C46" s="2" t="s">
        <v>58</v>
      </c>
      <c r="D46" s="2">
        <v>24</v>
      </c>
      <c r="E46" s="2"/>
      <c r="F46" s="2" t="s">
        <v>42</v>
      </c>
      <c r="G46" s="2">
        <v>36</v>
      </c>
      <c r="H46" s="2" t="s">
        <v>68</v>
      </c>
      <c r="I46" s="2">
        <v>29</v>
      </c>
      <c r="J46" s="2"/>
      <c r="K46"/>
      <c r="L46"/>
      <c r="M46"/>
      <c r="N46"/>
    </row>
    <row r="47" spans="1:14" ht="12.75">
      <c r="A47" s="2" t="s">
        <v>50</v>
      </c>
      <c r="B47" s="2">
        <v>43</v>
      </c>
      <c r="C47" s="2" t="s">
        <v>60</v>
      </c>
      <c r="D47" s="2">
        <v>34</v>
      </c>
      <c r="E47" s="2"/>
      <c r="F47" s="2"/>
      <c r="G47" s="2"/>
      <c r="H47" s="2"/>
      <c r="I47" s="2"/>
      <c r="J47" s="2"/>
      <c r="K47"/>
      <c r="L47"/>
      <c r="M47"/>
      <c r="N47"/>
    </row>
    <row r="48" spans="5:14" ht="12.75">
      <c r="E48" s="2"/>
      <c r="F48" s="2"/>
      <c r="G48" s="2"/>
      <c r="H48" s="2"/>
      <c r="I48" s="2"/>
      <c r="J48" s="2"/>
      <c r="K48"/>
      <c r="L48"/>
      <c r="M48"/>
      <c r="N48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/>
      <c r="L49"/>
      <c r="M49"/>
      <c r="N49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/>
      <c r="L50"/>
      <c r="M50"/>
      <c r="N50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/>
      <c r="L51"/>
      <c r="M51"/>
      <c r="N51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/>
      <c r="L52"/>
      <c r="M52"/>
      <c r="N5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/>
      <c r="L53"/>
      <c r="M53"/>
      <c r="N53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/>
      <c r="L54"/>
      <c r="M54"/>
      <c r="N54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/>
      <c r="L55"/>
      <c r="M55"/>
      <c r="N55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/>
      <c r="L56"/>
      <c r="M56"/>
      <c r="N56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/>
      <c r="L57"/>
      <c r="M57"/>
      <c r="N57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/>
      <c r="L58"/>
      <c r="M58"/>
      <c r="N5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/>
      <c r="L59"/>
      <c r="M59"/>
      <c r="N59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/>
      <c r="L60"/>
      <c r="M60"/>
      <c r="N60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/>
      <c r="L61"/>
      <c r="M61"/>
      <c r="N61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/>
      <c r="M62"/>
      <c r="N6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</sheetData>
  <sheetProtection/>
  <mergeCells count="6">
    <mergeCell ref="E37:I37"/>
    <mergeCell ref="A2:O2"/>
    <mergeCell ref="C15:E15"/>
    <mergeCell ref="A30:O30"/>
    <mergeCell ref="A36:O36"/>
    <mergeCell ref="A16:O16"/>
  </mergeCells>
  <printOptions horizontalCentered="1" verticalCentered="1"/>
  <pageMargins left="0.75" right="0.75" top="0.67" bottom="0.68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Kaminski</cp:lastModifiedBy>
  <cp:lastPrinted>2017-02-27T13:30:01Z</cp:lastPrinted>
  <dcterms:created xsi:type="dcterms:W3CDTF">2003-12-03T15:29:11Z</dcterms:created>
  <dcterms:modified xsi:type="dcterms:W3CDTF">2017-02-27T13:30:07Z</dcterms:modified>
  <cp:category/>
  <cp:version/>
  <cp:contentType/>
  <cp:contentStatus/>
</cp:coreProperties>
</file>