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<sst xmlns="http://schemas.openxmlformats.org/spreadsheetml/2006/main" count="223" uniqueCount="70">
  <si>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</si>
  <si>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</si>
  <si>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</si>
  <si>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</si>
  <si>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</si>
  <si>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</si>
  <si>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</si>
  <si>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</si>
  <si>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</si>
  <si>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</si>
  <si>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</si>
  <si>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</si>
  <si>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</si>
  <si>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</si>
  <si>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</si>
  <si>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</si>
  <si>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</si>
  <si>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</si>
  <si>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</si>
  <si>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</si>
  <si>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</si>
  <si>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</si>
  <si>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</si>
  <si>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</si>
  <si>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Miranda Reube</t>
  </si>
  <si>
    <t>Ryan DeOrio</t>
  </si>
  <si>
    <t>Jackie Cerchio</t>
  </si>
  <si>
    <t>Jenna Cooper</t>
  </si>
  <si>
    <t>Casey McCue</t>
  </si>
  <si>
    <t>Nicole Cooper</t>
  </si>
  <si>
    <t>Maia Carfagno</t>
  </si>
  <si>
    <t>Olivia Pennypacker</t>
  </si>
  <si>
    <t>Methacton</t>
  </si>
  <si>
    <t>Mount St. Joseph</t>
  </si>
  <si>
    <t>Upper Darby</t>
  </si>
  <si>
    <t>2015-16 Methacton Warrior Varsity Offensive Stats</t>
  </si>
  <si>
    <t>Jill Zerbe</t>
  </si>
  <si>
    <t>Abby Penjuke</t>
  </si>
  <si>
    <t>2015-16 Methacton Warrior Varsity Defensive Stats</t>
  </si>
  <si>
    <t>2015-16 Methacton Warrior Varsity Opponents Stats</t>
  </si>
  <si>
    <t>2015-16 Methacton Warrior Varsity Game Results</t>
  </si>
  <si>
    <t>2015-16 Methacton Warrior JV Offensive Stats</t>
  </si>
  <si>
    <t>2015-16 Methacton Warrior JV Defensive Stats</t>
  </si>
  <si>
    <t>2015-16 Methacton Warrior JV Opponents Stats</t>
  </si>
  <si>
    <t>2015-16 Methacton Warrior JV Game Results</t>
  </si>
  <si>
    <t>Francesca Lucchesi</t>
  </si>
  <si>
    <t>Sara Markley</t>
  </si>
  <si>
    <t>Phoenixville</t>
  </si>
  <si>
    <t>Sydney Thompson</t>
  </si>
  <si>
    <t xml:space="preserve">Methacton </t>
  </si>
  <si>
    <t>Springford</t>
  </si>
  <si>
    <t>Chester</t>
  </si>
  <si>
    <t>Perkiomen Valley</t>
  </si>
  <si>
    <t>Pottsgrove</t>
  </si>
  <si>
    <t>Lansdale Catholic</t>
  </si>
  <si>
    <t>Boyertown</t>
  </si>
  <si>
    <t>Upper Merion</t>
  </si>
  <si>
    <t>Newark Academy</t>
  </si>
  <si>
    <t>Middle Township</t>
  </si>
  <si>
    <t>Owen J Roberts</t>
  </si>
  <si>
    <t>Owen J. Roberts</t>
  </si>
  <si>
    <t>Pottstown</t>
  </si>
  <si>
    <t>Abington</t>
  </si>
  <si>
    <t>Pope John Paul II</t>
  </si>
  <si>
    <t>Spring-Ford</t>
  </si>
  <si>
    <t>Fleetwood</t>
  </si>
  <si>
    <t>Upper Perkiomen</t>
  </si>
  <si>
    <t xml:space="preserve">            (22 Games: Record 10-12 Overall/5-8 League)</t>
  </si>
  <si>
    <t>(18 Games: Record 10-8 Overall/5-7 League)</t>
  </si>
  <si>
    <t>OT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</si>
</sst>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0"/>
  <sheetViews>
    <sheetView tabSelected="1" zoomScalePageLayoutView="0" workbookViewId="0" topLeftCell="A21">
      <selection activeCell="K34" sqref="K34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2.57421875" style="1" bestFit="1" customWidth="1"/>
    <col min="4" max="4" width="10.00390625" style="1" customWidth="1"/>
    <col min="5" max="5" width="8.57421875" style="1" customWidth="1"/>
    <col min="6" max="6" width="19.28125" style="1" customWidth="1"/>
    <col min="7" max="7" width="10.28125" style="1" customWidth="1"/>
    <col min="8" max="8" width="20.57421875" style="1" customWidth="1"/>
    <col min="9" max="9" width="8.8515625" style="1" customWidth="1"/>
    <col min="10" max="10" width="7.28125" style="1" customWidth="1"/>
    <col min="11" max="11" width="18.8515625" style="1" customWidth="1"/>
    <col min="12" max="12" width="10.00390625" style="1" customWidth="1"/>
    <col min="13" max="13" width="18.7109375" style="1" customWidth="1"/>
    <col min="14" max="14" width="10.00390625" style="1" customWidth="1"/>
    <col min="15" max="15" width="11.7109375" style="0" customWidth="1"/>
    <col min="16" max="16" width="11.8515625" style="0" customWidth="1"/>
  </cols>
  <sheetData>
    <row r="2" spans="1:15" ht="12.7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2" t="s">
        <v>10</v>
      </c>
      <c r="F4" s="12" t="s">
        <v>11</v>
      </c>
      <c r="G4" s="12" t="s">
        <v>12</v>
      </c>
      <c r="H4" s="22" t="s">
        <v>13</v>
      </c>
      <c r="I4" s="12" t="s">
        <v>2</v>
      </c>
      <c r="J4" s="12" t="s">
        <v>3</v>
      </c>
      <c r="K4" s="22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4" t="s">
        <v>25</v>
      </c>
      <c r="B5" s="4">
        <v>22</v>
      </c>
      <c r="C5" s="4">
        <v>55</v>
      </c>
      <c r="D5" s="4">
        <v>124</v>
      </c>
      <c r="E5" s="5">
        <f aca="true" t="shared" si="0" ref="E5:E13">C5/D5</f>
        <v>0.4435483870967742</v>
      </c>
      <c r="F5" s="4">
        <v>25</v>
      </c>
      <c r="G5" s="4">
        <v>85</v>
      </c>
      <c r="H5" s="5">
        <f>F5/G5</f>
        <v>0.29411764705882354</v>
      </c>
      <c r="I5" s="4">
        <v>56</v>
      </c>
      <c r="J5" s="4">
        <v>83</v>
      </c>
      <c r="K5" s="5">
        <f aca="true" t="shared" si="1" ref="K5:K10">I5/J5</f>
        <v>0.6746987951807228</v>
      </c>
      <c r="L5" s="4">
        <v>13</v>
      </c>
      <c r="M5" s="4">
        <v>45</v>
      </c>
      <c r="N5" s="4">
        <v>67</v>
      </c>
      <c r="O5" s="4">
        <f aca="true" t="shared" si="2" ref="O5:O18">(C5*2)+(F5*3)+(I5)</f>
        <v>241</v>
      </c>
      <c r="P5" s="13">
        <f aca="true" t="shared" si="3" ref="P5:P18">O5/B5</f>
        <v>10.954545454545455</v>
      </c>
    </row>
    <row r="6" spans="1:16" ht="12.75">
      <c r="A6" s="4" t="s">
        <v>48</v>
      </c>
      <c r="B6" s="4">
        <v>20</v>
      </c>
      <c r="C6" s="4">
        <v>26</v>
      </c>
      <c r="D6" s="4">
        <v>73</v>
      </c>
      <c r="E6" s="5">
        <f t="shared" si="0"/>
        <v>0.3561643835616438</v>
      </c>
      <c r="F6" s="4">
        <v>31</v>
      </c>
      <c r="G6" s="4">
        <v>101</v>
      </c>
      <c r="H6" s="5">
        <f>F6/G6</f>
        <v>0.3069306930693069</v>
      </c>
      <c r="I6" s="4">
        <v>21</v>
      </c>
      <c r="J6" s="4">
        <v>26</v>
      </c>
      <c r="K6" s="5">
        <f t="shared" si="1"/>
        <v>0.8076923076923077</v>
      </c>
      <c r="L6" s="4">
        <v>36</v>
      </c>
      <c r="M6" s="4">
        <v>28</v>
      </c>
      <c r="N6" s="4">
        <v>53</v>
      </c>
      <c r="O6" s="4">
        <f t="shared" si="2"/>
        <v>166</v>
      </c>
      <c r="P6" s="13">
        <f t="shared" si="3"/>
        <v>8.3</v>
      </c>
    </row>
    <row r="7" spans="1:16" ht="12.75">
      <c r="A7" s="4" t="s">
        <v>26</v>
      </c>
      <c r="B7" s="4">
        <v>22</v>
      </c>
      <c r="C7" s="4">
        <v>63</v>
      </c>
      <c r="D7" s="4">
        <v>149</v>
      </c>
      <c r="E7" s="5">
        <f t="shared" si="0"/>
        <v>0.4228187919463087</v>
      </c>
      <c r="F7" s="4">
        <v>0</v>
      </c>
      <c r="G7" s="4">
        <v>0</v>
      </c>
      <c r="H7" s="5">
        <v>0</v>
      </c>
      <c r="I7" s="4">
        <v>45</v>
      </c>
      <c r="J7" s="4">
        <v>81</v>
      </c>
      <c r="K7" s="5">
        <f t="shared" si="1"/>
        <v>0.5555555555555556</v>
      </c>
      <c r="L7" s="4">
        <v>44</v>
      </c>
      <c r="M7" s="4">
        <v>48</v>
      </c>
      <c r="N7" s="4">
        <v>62</v>
      </c>
      <c r="O7" s="4">
        <f t="shared" si="2"/>
        <v>171</v>
      </c>
      <c r="P7" s="13">
        <f t="shared" si="3"/>
        <v>7.7727272727272725</v>
      </c>
    </row>
    <row r="8" spans="1:16" ht="12.75">
      <c r="A8" s="4" t="s">
        <v>31</v>
      </c>
      <c r="B8" s="4">
        <v>22</v>
      </c>
      <c r="C8" s="4">
        <v>45</v>
      </c>
      <c r="D8" s="4">
        <v>105</v>
      </c>
      <c r="E8" s="5">
        <f t="shared" si="0"/>
        <v>0.42857142857142855</v>
      </c>
      <c r="F8" s="4">
        <v>4</v>
      </c>
      <c r="G8" s="4">
        <v>30</v>
      </c>
      <c r="H8" s="5">
        <f>F8/G8</f>
        <v>0.13333333333333333</v>
      </c>
      <c r="I8" s="4">
        <v>33</v>
      </c>
      <c r="J8" s="4">
        <v>49</v>
      </c>
      <c r="K8" s="5">
        <f t="shared" si="1"/>
        <v>0.673469387755102</v>
      </c>
      <c r="L8" s="4">
        <v>14</v>
      </c>
      <c r="M8" s="4">
        <v>12</v>
      </c>
      <c r="N8" s="4">
        <v>33</v>
      </c>
      <c r="O8" s="4">
        <f t="shared" si="2"/>
        <v>135</v>
      </c>
      <c r="P8" s="13">
        <f t="shared" si="3"/>
        <v>6.136363636363637</v>
      </c>
    </row>
    <row r="9" spans="1:16" ht="12.75">
      <c r="A9" s="4" t="s">
        <v>36</v>
      </c>
      <c r="B9" s="4">
        <v>22</v>
      </c>
      <c r="C9" s="4">
        <v>39</v>
      </c>
      <c r="D9" s="4">
        <v>102</v>
      </c>
      <c r="E9" s="5">
        <f t="shared" si="0"/>
        <v>0.38235294117647056</v>
      </c>
      <c r="F9" s="4">
        <v>2</v>
      </c>
      <c r="G9" s="4">
        <v>8</v>
      </c>
      <c r="H9" s="5">
        <f>F9/G9</f>
        <v>0.25</v>
      </c>
      <c r="I9" s="4">
        <v>29</v>
      </c>
      <c r="J9" s="4">
        <v>34</v>
      </c>
      <c r="K9" s="5">
        <f t="shared" si="1"/>
        <v>0.8529411764705882</v>
      </c>
      <c r="L9" s="4">
        <v>22</v>
      </c>
      <c r="M9" s="4">
        <v>11</v>
      </c>
      <c r="N9" s="4">
        <v>31</v>
      </c>
      <c r="O9" s="4">
        <f t="shared" si="2"/>
        <v>113</v>
      </c>
      <c r="P9" s="13">
        <f t="shared" si="3"/>
        <v>5.136363636363637</v>
      </c>
    </row>
    <row r="10" spans="1:16" ht="12.75">
      <c r="A10" s="4" t="s">
        <v>27</v>
      </c>
      <c r="B10" s="4">
        <v>22</v>
      </c>
      <c r="C10" s="4">
        <v>25</v>
      </c>
      <c r="D10" s="4">
        <v>84</v>
      </c>
      <c r="E10" s="5">
        <f t="shared" si="0"/>
        <v>0.2976190476190476</v>
      </c>
      <c r="F10" s="4">
        <v>8</v>
      </c>
      <c r="G10" s="4">
        <v>26</v>
      </c>
      <c r="H10" s="5">
        <f>F10/G10</f>
        <v>0.3076923076923077</v>
      </c>
      <c r="I10" s="4">
        <v>11</v>
      </c>
      <c r="J10" s="4">
        <v>25</v>
      </c>
      <c r="K10" s="5">
        <f t="shared" si="1"/>
        <v>0.44</v>
      </c>
      <c r="L10" s="4">
        <v>14</v>
      </c>
      <c r="M10" s="4">
        <v>17</v>
      </c>
      <c r="N10" s="4">
        <v>37</v>
      </c>
      <c r="O10" s="4">
        <f t="shared" si="2"/>
        <v>85</v>
      </c>
      <c r="P10" s="13">
        <f t="shared" si="3"/>
        <v>3.8636363636363638</v>
      </c>
    </row>
    <row r="11" spans="1:16" ht="12.75">
      <c r="A11" s="21" t="s">
        <v>37</v>
      </c>
      <c r="B11" s="4">
        <v>8</v>
      </c>
      <c r="C11" s="4">
        <v>8</v>
      </c>
      <c r="D11" s="4">
        <v>17</v>
      </c>
      <c r="E11" s="5">
        <f t="shared" si="0"/>
        <v>0.47058823529411764</v>
      </c>
      <c r="F11" s="4">
        <v>0</v>
      </c>
      <c r="G11" s="4">
        <v>0</v>
      </c>
      <c r="H11" s="5">
        <v>0</v>
      </c>
      <c r="I11" s="4">
        <v>0</v>
      </c>
      <c r="J11" s="4">
        <v>2</v>
      </c>
      <c r="K11" s="5">
        <v>0</v>
      </c>
      <c r="L11" s="4">
        <v>6</v>
      </c>
      <c r="M11" s="4">
        <v>1</v>
      </c>
      <c r="N11" s="4">
        <v>4</v>
      </c>
      <c r="O11" s="4">
        <f t="shared" si="2"/>
        <v>16</v>
      </c>
      <c r="P11" s="13">
        <f t="shared" si="3"/>
        <v>2</v>
      </c>
    </row>
    <row r="12" spans="1:16" ht="12.75">
      <c r="A12" s="21" t="s">
        <v>28</v>
      </c>
      <c r="B12" s="4">
        <v>22</v>
      </c>
      <c r="C12" s="4">
        <v>18</v>
      </c>
      <c r="D12" s="4">
        <v>37</v>
      </c>
      <c r="E12" s="5">
        <f t="shared" si="0"/>
        <v>0.4864864864864865</v>
      </c>
      <c r="F12" s="4">
        <v>0</v>
      </c>
      <c r="G12" s="4">
        <v>2</v>
      </c>
      <c r="H12" s="5">
        <v>0</v>
      </c>
      <c r="I12" s="4">
        <v>0</v>
      </c>
      <c r="J12" s="4">
        <v>0</v>
      </c>
      <c r="K12" s="5">
        <v>0</v>
      </c>
      <c r="L12" s="4">
        <v>8</v>
      </c>
      <c r="M12" s="4">
        <v>15</v>
      </c>
      <c r="N12" s="4">
        <v>9</v>
      </c>
      <c r="O12" s="4">
        <f t="shared" si="2"/>
        <v>36</v>
      </c>
      <c r="P12" s="13">
        <f t="shared" si="3"/>
        <v>1.6363636363636365</v>
      </c>
    </row>
    <row r="13" spans="1:16" ht="12.75">
      <c r="A13" s="21" t="s">
        <v>29</v>
      </c>
      <c r="B13" s="4">
        <v>19</v>
      </c>
      <c r="C13" s="4">
        <v>5</v>
      </c>
      <c r="D13" s="4">
        <v>21</v>
      </c>
      <c r="E13" s="5">
        <f t="shared" si="0"/>
        <v>0.23809523809523808</v>
      </c>
      <c r="F13" s="4">
        <v>0</v>
      </c>
      <c r="G13" s="4">
        <v>0</v>
      </c>
      <c r="H13" s="5">
        <v>0</v>
      </c>
      <c r="I13" s="4">
        <v>14</v>
      </c>
      <c r="J13" s="4">
        <v>23</v>
      </c>
      <c r="K13" s="5">
        <f>I13/J13</f>
        <v>0.6086956521739131</v>
      </c>
      <c r="L13" s="4">
        <v>2</v>
      </c>
      <c r="M13" s="4">
        <v>3</v>
      </c>
      <c r="N13" s="4">
        <v>10</v>
      </c>
      <c r="O13" s="4">
        <f t="shared" si="2"/>
        <v>24</v>
      </c>
      <c r="P13" s="13">
        <f t="shared" si="3"/>
        <v>1.263157894736842</v>
      </c>
    </row>
    <row r="14" spans="1:16" ht="12.75">
      <c r="A14" s="21" t="s">
        <v>45</v>
      </c>
      <c r="B14" s="4">
        <v>3</v>
      </c>
      <c r="C14" s="4">
        <v>0</v>
      </c>
      <c r="D14" s="4">
        <v>0</v>
      </c>
      <c r="E14" s="5">
        <v>0</v>
      </c>
      <c r="F14" s="4">
        <v>0</v>
      </c>
      <c r="G14" s="4">
        <v>0</v>
      </c>
      <c r="H14" s="5">
        <v>0</v>
      </c>
      <c r="I14" s="4">
        <v>2</v>
      </c>
      <c r="J14" s="4">
        <v>4</v>
      </c>
      <c r="K14" s="5">
        <f>I14/J14</f>
        <v>0.5</v>
      </c>
      <c r="L14" s="4">
        <v>0</v>
      </c>
      <c r="M14" s="4">
        <v>0</v>
      </c>
      <c r="N14" s="4">
        <v>0</v>
      </c>
      <c r="O14" s="4">
        <f t="shared" si="2"/>
        <v>2</v>
      </c>
      <c r="P14" s="13">
        <f t="shared" si="3"/>
        <v>0.6666666666666666</v>
      </c>
    </row>
    <row r="15" spans="1:16" ht="12.75">
      <c r="A15" s="4" t="s">
        <v>24</v>
      </c>
      <c r="B15" s="4">
        <v>22</v>
      </c>
      <c r="C15" s="4">
        <v>5</v>
      </c>
      <c r="D15" s="4">
        <v>19</v>
      </c>
      <c r="E15" s="5">
        <f>C15/D15</f>
        <v>0.2631578947368421</v>
      </c>
      <c r="F15" s="4">
        <v>0</v>
      </c>
      <c r="G15" s="4">
        <v>3</v>
      </c>
      <c r="H15" s="5">
        <f>F15/G15</f>
        <v>0</v>
      </c>
      <c r="I15" s="4">
        <v>2</v>
      </c>
      <c r="J15" s="4">
        <v>10</v>
      </c>
      <c r="K15" s="5">
        <f>I15/J15</f>
        <v>0.2</v>
      </c>
      <c r="L15" s="4">
        <v>14</v>
      </c>
      <c r="M15" s="4">
        <v>24</v>
      </c>
      <c r="N15" s="4">
        <v>22</v>
      </c>
      <c r="O15" s="4">
        <f t="shared" si="2"/>
        <v>12</v>
      </c>
      <c r="P15" s="13">
        <f t="shared" si="3"/>
        <v>0.5454545454545454</v>
      </c>
    </row>
    <row r="16" spans="1:16" ht="12.75">
      <c r="A16" s="4" t="s">
        <v>30</v>
      </c>
      <c r="B16" s="4">
        <v>5</v>
      </c>
      <c r="C16" s="4">
        <v>0</v>
      </c>
      <c r="D16" s="4">
        <v>1</v>
      </c>
      <c r="E16" s="5">
        <v>0</v>
      </c>
      <c r="F16" s="4">
        <v>0</v>
      </c>
      <c r="G16" s="4">
        <v>2</v>
      </c>
      <c r="H16" s="5">
        <v>0</v>
      </c>
      <c r="I16" s="4">
        <v>0</v>
      </c>
      <c r="J16" s="4">
        <v>0</v>
      </c>
      <c r="K16" s="5">
        <v>0</v>
      </c>
      <c r="L16" s="4">
        <v>0</v>
      </c>
      <c r="M16" s="4">
        <v>0</v>
      </c>
      <c r="N16" s="4">
        <v>0</v>
      </c>
      <c r="O16" s="4">
        <f t="shared" si="2"/>
        <v>0</v>
      </c>
      <c r="P16" s="13">
        <f t="shared" si="3"/>
        <v>0</v>
      </c>
    </row>
    <row r="17" spans="1:16" ht="13.5" thickBot="1">
      <c r="A17" s="4" t="s">
        <v>46</v>
      </c>
      <c r="B17" s="4">
        <v>3</v>
      </c>
      <c r="C17" s="4">
        <v>0</v>
      </c>
      <c r="D17" s="4">
        <v>5</v>
      </c>
      <c r="E17" s="5">
        <f>C17/D17</f>
        <v>0</v>
      </c>
      <c r="F17" s="4">
        <v>0</v>
      </c>
      <c r="G17" s="4">
        <v>0</v>
      </c>
      <c r="H17" s="5">
        <v>0</v>
      </c>
      <c r="I17" s="4">
        <v>0</v>
      </c>
      <c r="J17" s="4">
        <v>0</v>
      </c>
      <c r="K17" s="5">
        <v>0</v>
      </c>
      <c r="L17" s="4">
        <v>3</v>
      </c>
      <c r="M17" s="4">
        <v>0</v>
      </c>
      <c r="N17" s="4">
        <v>2</v>
      </c>
      <c r="O17" s="4">
        <f t="shared" si="2"/>
        <v>0</v>
      </c>
      <c r="P17" s="13">
        <f t="shared" si="3"/>
        <v>0</v>
      </c>
    </row>
    <row r="18" spans="1:16" ht="13.5" thickBot="1">
      <c r="A18" s="11" t="s">
        <v>20</v>
      </c>
      <c r="B18" s="12">
        <v>22</v>
      </c>
      <c r="C18" s="15">
        <f>SUM(C5:C17)</f>
        <v>289</v>
      </c>
      <c r="D18" s="15">
        <f>SUM(D5:D17)</f>
        <v>737</v>
      </c>
      <c r="E18" s="22">
        <f>C18/D18</f>
        <v>0.3921302578018996</v>
      </c>
      <c r="F18" s="15">
        <f>SUM(F5:F17)</f>
        <v>70</v>
      </c>
      <c r="G18" s="15">
        <f>SUM(G5:G17)</f>
        <v>257</v>
      </c>
      <c r="H18" s="22">
        <f>F18/G18</f>
        <v>0.2723735408560311</v>
      </c>
      <c r="I18" s="15">
        <f>SUM(I5:I17)</f>
        <v>213</v>
      </c>
      <c r="J18" s="15">
        <f>SUM(J5:J17)</f>
        <v>337</v>
      </c>
      <c r="K18" s="22">
        <f>I18/J18</f>
        <v>0.6320474777448071</v>
      </c>
      <c r="L18" s="15">
        <f>SUM(L5:L17)</f>
        <v>176</v>
      </c>
      <c r="M18" s="15">
        <f>SUM(M5:M17)</f>
        <v>204</v>
      </c>
      <c r="N18" s="15">
        <f>SUM(N5:N17)</f>
        <v>330</v>
      </c>
      <c r="O18" s="15">
        <f t="shared" si="2"/>
        <v>1001</v>
      </c>
      <c r="P18" s="14">
        <f t="shared" si="3"/>
        <v>45.5</v>
      </c>
    </row>
    <row r="19" spans="1:16" ht="13.5" thickBot="1">
      <c r="A19" s="12" t="s">
        <v>21</v>
      </c>
      <c r="B19" s="12"/>
      <c r="C19" s="14">
        <f>C18/B18</f>
        <v>13.136363636363637</v>
      </c>
      <c r="D19" s="14">
        <f>D18/B18</f>
        <v>33.5</v>
      </c>
      <c r="E19" s="22">
        <f>C19/D19</f>
        <v>0.3921302578018996</v>
      </c>
      <c r="F19" s="14">
        <f>F18/B18</f>
        <v>3.1818181818181817</v>
      </c>
      <c r="G19" s="14">
        <f>G18/B18</f>
        <v>11.681818181818182</v>
      </c>
      <c r="H19" s="22">
        <f>F19/G19</f>
        <v>0.2723735408560311</v>
      </c>
      <c r="I19" s="14">
        <f>I18/B18</f>
        <v>9.681818181818182</v>
      </c>
      <c r="J19" s="14">
        <f>J18/B18</f>
        <v>15.318181818181818</v>
      </c>
      <c r="K19" s="22">
        <f>I19/J19</f>
        <v>0.6320474777448071</v>
      </c>
      <c r="L19" s="14">
        <f>L18/B18</f>
        <v>8</v>
      </c>
      <c r="M19" s="14">
        <f>M18/B18</f>
        <v>9.272727272727273</v>
      </c>
      <c r="N19" s="14">
        <f>N18/B18</f>
        <v>15</v>
      </c>
      <c r="O19" s="14">
        <f>O18/B18</f>
        <v>45.5</v>
      </c>
      <c r="P19" s="8"/>
    </row>
    <row r="20" spans="1:15" ht="12.75">
      <c r="A20" s="6"/>
      <c r="B20" s="8"/>
      <c r="C20" s="25"/>
      <c r="D20" s="25"/>
      <c r="E20" s="25"/>
      <c r="F20" s="8"/>
      <c r="G20" s="6"/>
      <c r="H20" s="7"/>
      <c r="I20" s="6"/>
      <c r="J20" s="6"/>
      <c r="K20" s="7"/>
      <c r="L20" s="6"/>
      <c r="M20" s="6"/>
      <c r="N20" s="6"/>
      <c r="O20" s="6"/>
    </row>
    <row r="21" spans="1:15" ht="12.75">
      <c r="A21" s="2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 thickBot="1">
      <c r="A23" s="12" t="s">
        <v>0</v>
      </c>
      <c r="B23" s="12" t="s">
        <v>1</v>
      </c>
      <c r="C23" s="12" t="s">
        <v>14</v>
      </c>
      <c r="D23" s="12" t="s">
        <v>6</v>
      </c>
      <c r="E23" s="12" t="s">
        <v>7</v>
      </c>
      <c r="F23" s="12" t="s">
        <v>16</v>
      </c>
      <c r="G23" s="12" t="s">
        <v>17</v>
      </c>
      <c r="H23" s="12" t="s">
        <v>8</v>
      </c>
      <c r="O23" s="1"/>
    </row>
    <row r="24" spans="1:8" ht="12.75">
      <c r="A24" s="4" t="s">
        <v>26</v>
      </c>
      <c r="B24" s="19">
        <v>22</v>
      </c>
      <c r="C24" s="4">
        <v>77</v>
      </c>
      <c r="D24" s="4">
        <v>4</v>
      </c>
      <c r="E24" s="4">
        <v>39</v>
      </c>
      <c r="F24" s="4">
        <v>44</v>
      </c>
      <c r="G24" s="4">
        <v>15</v>
      </c>
      <c r="H24" s="4">
        <v>46</v>
      </c>
    </row>
    <row r="25" spans="1:8" ht="12.75">
      <c r="A25" s="4" t="s">
        <v>36</v>
      </c>
      <c r="B25" s="4">
        <v>22</v>
      </c>
      <c r="C25" s="4">
        <v>74</v>
      </c>
      <c r="D25" s="4">
        <v>14</v>
      </c>
      <c r="E25" s="4">
        <v>11</v>
      </c>
      <c r="F25" s="4">
        <v>17</v>
      </c>
      <c r="G25" s="4">
        <v>5</v>
      </c>
      <c r="H25" s="4">
        <v>47</v>
      </c>
    </row>
    <row r="26" spans="1:8" ht="12.75">
      <c r="A26" s="4" t="s">
        <v>25</v>
      </c>
      <c r="B26" s="4">
        <v>22</v>
      </c>
      <c r="C26" s="4">
        <v>71</v>
      </c>
      <c r="D26" s="4">
        <v>10</v>
      </c>
      <c r="E26" s="4">
        <v>46</v>
      </c>
      <c r="F26" s="4">
        <v>29</v>
      </c>
      <c r="G26" s="4">
        <v>6</v>
      </c>
      <c r="H26" s="4">
        <v>55</v>
      </c>
    </row>
    <row r="27" spans="1:8" ht="12.75">
      <c r="A27" s="21" t="s">
        <v>48</v>
      </c>
      <c r="B27" s="4">
        <v>20</v>
      </c>
      <c r="C27" s="4">
        <v>60</v>
      </c>
      <c r="D27" s="4">
        <v>26</v>
      </c>
      <c r="E27" s="4">
        <v>12</v>
      </c>
      <c r="F27" s="4">
        <v>15</v>
      </c>
      <c r="G27" s="4">
        <v>21</v>
      </c>
      <c r="H27" s="4">
        <v>39</v>
      </c>
    </row>
    <row r="28" spans="1:8" ht="12.75">
      <c r="A28" s="4" t="s">
        <v>31</v>
      </c>
      <c r="B28" s="4">
        <v>22</v>
      </c>
      <c r="C28" s="4">
        <v>43</v>
      </c>
      <c r="D28" s="4">
        <v>13</v>
      </c>
      <c r="E28" s="4">
        <v>9</v>
      </c>
      <c r="F28" s="4">
        <v>8</v>
      </c>
      <c r="G28" s="4">
        <v>9</v>
      </c>
      <c r="H28" s="4">
        <v>28</v>
      </c>
    </row>
    <row r="29" spans="1:8" ht="12.75">
      <c r="A29" s="21" t="s">
        <v>28</v>
      </c>
      <c r="B29" s="4">
        <v>22</v>
      </c>
      <c r="C29" s="4">
        <v>30</v>
      </c>
      <c r="D29" s="4">
        <v>1</v>
      </c>
      <c r="E29" s="4">
        <v>9</v>
      </c>
      <c r="F29" s="4">
        <v>7</v>
      </c>
      <c r="G29" s="4">
        <v>5</v>
      </c>
      <c r="H29" s="4">
        <v>9</v>
      </c>
    </row>
    <row r="30" spans="1:8" ht="12.75">
      <c r="A30" s="4" t="s">
        <v>27</v>
      </c>
      <c r="B30" s="4">
        <v>22</v>
      </c>
      <c r="C30" s="4">
        <v>21</v>
      </c>
      <c r="D30" s="4">
        <v>5</v>
      </c>
      <c r="E30" s="4">
        <v>19</v>
      </c>
      <c r="F30" s="4">
        <v>20</v>
      </c>
      <c r="G30" s="4">
        <v>3</v>
      </c>
      <c r="H30" s="4">
        <v>41</v>
      </c>
    </row>
    <row r="31" spans="1:8" ht="12.75">
      <c r="A31" s="4" t="s">
        <v>24</v>
      </c>
      <c r="B31" s="4">
        <v>22</v>
      </c>
      <c r="C31" s="4">
        <v>15</v>
      </c>
      <c r="D31" s="4">
        <v>2</v>
      </c>
      <c r="E31" s="4">
        <v>13</v>
      </c>
      <c r="F31" s="4">
        <v>4</v>
      </c>
      <c r="G31" s="4">
        <v>6</v>
      </c>
      <c r="H31" s="4">
        <v>11</v>
      </c>
    </row>
    <row r="32" spans="1:8" ht="12.75">
      <c r="A32" s="21" t="s">
        <v>29</v>
      </c>
      <c r="B32" s="4">
        <v>19</v>
      </c>
      <c r="C32" s="4">
        <v>9</v>
      </c>
      <c r="D32" s="4">
        <v>1</v>
      </c>
      <c r="E32" s="4">
        <v>3</v>
      </c>
      <c r="F32" s="4">
        <v>8</v>
      </c>
      <c r="G32" s="4">
        <v>6</v>
      </c>
      <c r="H32" s="4">
        <v>12</v>
      </c>
    </row>
    <row r="33" spans="1:8" ht="12.75">
      <c r="A33" s="21" t="s">
        <v>37</v>
      </c>
      <c r="B33" s="4">
        <v>8</v>
      </c>
      <c r="C33" s="4">
        <v>8</v>
      </c>
      <c r="D33" s="4">
        <v>0</v>
      </c>
      <c r="E33" s="4">
        <v>0</v>
      </c>
      <c r="F33" s="4">
        <v>2</v>
      </c>
      <c r="G33" s="4">
        <v>1</v>
      </c>
      <c r="H33" s="4">
        <v>8</v>
      </c>
    </row>
    <row r="34" spans="1:8" ht="12.75">
      <c r="A34" s="21" t="s">
        <v>45</v>
      </c>
      <c r="B34" s="4">
        <v>3</v>
      </c>
      <c r="C34" s="4">
        <v>0</v>
      </c>
      <c r="D34" s="4">
        <v>0</v>
      </c>
      <c r="E34" s="4">
        <v>1</v>
      </c>
      <c r="F34" s="4">
        <v>1</v>
      </c>
      <c r="G34" s="4">
        <v>0</v>
      </c>
      <c r="H34" s="4">
        <v>0</v>
      </c>
    </row>
    <row r="35" spans="1:8" ht="12.75">
      <c r="A35" s="4" t="s">
        <v>30</v>
      </c>
      <c r="B35" s="4">
        <v>5</v>
      </c>
      <c r="C35" s="4">
        <v>0</v>
      </c>
      <c r="D35" s="4">
        <v>0</v>
      </c>
      <c r="E35" s="4">
        <v>1</v>
      </c>
      <c r="F35" s="4">
        <v>1</v>
      </c>
      <c r="G35" s="4">
        <v>0</v>
      </c>
      <c r="H35" s="4">
        <v>0</v>
      </c>
    </row>
    <row r="36" spans="1:8" ht="13.5" thickBot="1">
      <c r="A36" s="21" t="s">
        <v>46</v>
      </c>
      <c r="B36" s="4">
        <v>3</v>
      </c>
      <c r="C36" s="4">
        <v>0</v>
      </c>
      <c r="D36" s="4">
        <v>0</v>
      </c>
      <c r="E36" s="4">
        <v>1</v>
      </c>
      <c r="F36" s="4">
        <v>1</v>
      </c>
      <c r="G36" s="4">
        <v>0</v>
      </c>
      <c r="H36" s="4">
        <v>1</v>
      </c>
    </row>
    <row r="37" spans="1:8" ht="13.5" thickBot="1">
      <c r="A37" s="12" t="s">
        <v>20</v>
      </c>
      <c r="B37" s="12">
        <v>22</v>
      </c>
      <c r="C37" s="15">
        <f aca="true" t="shared" si="4" ref="C37:H37">SUM(C24:C36)</f>
        <v>408</v>
      </c>
      <c r="D37" s="15">
        <f t="shared" si="4"/>
        <v>76</v>
      </c>
      <c r="E37" s="15">
        <f t="shared" si="4"/>
        <v>164</v>
      </c>
      <c r="F37" s="15">
        <f t="shared" si="4"/>
        <v>157</v>
      </c>
      <c r="G37" s="15">
        <f t="shared" si="4"/>
        <v>77</v>
      </c>
      <c r="H37" s="15">
        <f t="shared" si="4"/>
        <v>297</v>
      </c>
    </row>
    <row r="38" spans="1:8" ht="13.5" thickBot="1">
      <c r="A38" s="12" t="s">
        <v>21</v>
      </c>
      <c r="B38" s="16"/>
      <c r="C38" s="14">
        <f>C37/B37</f>
        <v>18.545454545454547</v>
      </c>
      <c r="D38" s="14">
        <f>D37/B37</f>
        <v>3.4545454545454546</v>
      </c>
      <c r="E38" s="14">
        <f>E37/B37</f>
        <v>7.454545454545454</v>
      </c>
      <c r="F38" s="14">
        <f>F37/B37</f>
        <v>7.136363636363637</v>
      </c>
      <c r="G38" s="14">
        <f>G37/B37</f>
        <v>3.5</v>
      </c>
      <c r="H38" s="14">
        <f>H37/B37</f>
        <v>13.5</v>
      </c>
    </row>
    <row r="40" spans="1:15" ht="12.75">
      <c r="A40" s="24" t="s">
        <v>39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ht="13.5" thickBot="1">
      <c r="A42" s="12" t="s">
        <v>0</v>
      </c>
      <c r="B42" s="12" t="s">
        <v>1</v>
      </c>
      <c r="C42" s="12" t="s">
        <v>9</v>
      </c>
      <c r="D42" s="12" t="s">
        <v>19</v>
      </c>
      <c r="E42" s="22" t="s">
        <v>10</v>
      </c>
      <c r="F42" s="12" t="s">
        <v>11</v>
      </c>
      <c r="G42" s="12" t="s">
        <v>12</v>
      </c>
      <c r="H42" s="22" t="s">
        <v>13</v>
      </c>
      <c r="I42" s="12" t="s">
        <v>2</v>
      </c>
      <c r="J42" s="12" t="s">
        <v>3</v>
      </c>
      <c r="K42" s="22" t="s">
        <v>4</v>
      </c>
      <c r="L42" s="12" t="s">
        <v>14</v>
      </c>
      <c r="M42" s="12" t="s">
        <v>7</v>
      </c>
      <c r="N42" s="12" t="s">
        <v>6</v>
      </c>
      <c r="O42" s="12" t="s">
        <v>18</v>
      </c>
      <c r="P42" s="12" t="s">
        <v>15</v>
      </c>
    </row>
    <row r="43" spans="1:16" ht="13.5" thickBot="1">
      <c r="A43" s="12" t="s">
        <v>22</v>
      </c>
      <c r="B43" s="12">
        <v>22</v>
      </c>
      <c r="C43" s="15">
        <v>294</v>
      </c>
      <c r="D43" s="15">
        <v>825</v>
      </c>
      <c r="E43" s="22">
        <f>C43/D43</f>
        <v>0.3563636363636364</v>
      </c>
      <c r="F43" s="12">
        <v>50</v>
      </c>
      <c r="G43" s="12">
        <v>219</v>
      </c>
      <c r="H43" s="22">
        <f>F43/G43</f>
        <v>0.228310502283105</v>
      </c>
      <c r="I43" s="12">
        <v>161</v>
      </c>
      <c r="J43" s="12">
        <v>290</v>
      </c>
      <c r="K43" s="22">
        <f>I43/J43</f>
        <v>0.5551724137931034</v>
      </c>
      <c r="L43" s="12">
        <v>633</v>
      </c>
      <c r="M43" s="12">
        <v>181</v>
      </c>
      <c r="N43" s="12">
        <v>58</v>
      </c>
      <c r="O43" s="12">
        <v>292</v>
      </c>
      <c r="P43" s="12">
        <f>(C43*2)+(F43*3)+(I43)</f>
        <v>899</v>
      </c>
    </row>
    <row r="44" spans="1:16" ht="13.5" thickBot="1">
      <c r="A44" s="12" t="s">
        <v>21</v>
      </c>
      <c r="B44" s="12"/>
      <c r="C44" s="14">
        <f>C43/B43</f>
        <v>13.363636363636363</v>
      </c>
      <c r="D44" s="14">
        <f>D43/B43</f>
        <v>37.5</v>
      </c>
      <c r="E44" s="22">
        <f>C44/D44</f>
        <v>0.3563636363636364</v>
      </c>
      <c r="F44" s="14">
        <f>F43/B43</f>
        <v>2.272727272727273</v>
      </c>
      <c r="G44" s="14">
        <f>G43/B43</f>
        <v>9.954545454545455</v>
      </c>
      <c r="H44" s="22">
        <f>F44/G44</f>
        <v>0.22831050228310504</v>
      </c>
      <c r="I44" s="14">
        <f>I43/B43</f>
        <v>7.318181818181818</v>
      </c>
      <c r="J44" s="14">
        <f>J43/B43</f>
        <v>13.181818181818182</v>
      </c>
      <c r="K44" s="22">
        <f>I44/J44</f>
        <v>0.5551724137931034</v>
      </c>
      <c r="L44" s="14">
        <f>L43/B43</f>
        <v>28.772727272727273</v>
      </c>
      <c r="M44" s="14">
        <f>M43/B43</f>
        <v>8.227272727272727</v>
      </c>
      <c r="N44" s="14">
        <f>N43/B43</f>
        <v>2.6363636363636362</v>
      </c>
      <c r="O44" s="14">
        <f>O43/B43</f>
        <v>13.272727272727273</v>
      </c>
      <c r="P44" s="14">
        <f>P43/B43</f>
        <v>40.86363636363637</v>
      </c>
    </row>
    <row r="46" spans="1:15" ht="12.75">
      <c r="A46" s="24" t="s">
        <v>40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2.75">
      <c r="A47" s="2"/>
      <c r="B47" s="2"/>
      <c r="C47" s="2"/>
      <c r="D47" s="2"/>
      <c r="E47" s="23" t="s">
        <v>67</v>
      </c>
      <c r="F47" s="23"/>
      <c r="G47" s="23"/>
      <c r="H47" s="23"/>
      <c r="I47" s="23"/>
      <c r="J47" s="23"/>
      <c r="K47" s="2"/>
      <c r="L47" s="2"/>
      <c r="M47" s="2"/>
      <c r="N47" s="2"/>
      <c r="O47" s="2"/>
    </row>
    <row r="48" spans="1:14" ht="12.75">
      <c r="A48" s="2" t="s">
        <v>32</v>
      </c>
      <c r="B48" s="2">
        <v>56</v>
      </c>
      <c r="C48" s="2" t="s">
        <v>34</v>
      </c>
      <c r="D48" s="2">
        <v>5</v>
      </c>
      <c r="E48" s="2"/>
      <c r="F48" s="2" t="s">
        <v>32</v>
      </c>
      <c r="G48" s="2">
        <v>43</v>
      </c>
      <c r="H48" s="2" t="s">
        <v>59</v>
      </c>
      <c r="I48" s="2">
        <v>31</v>
      </c>
      <c r="J48" s="2"/>
      <c r="K48" s="2"/>
      <c r="L48" s="2"/>
      <c r="M48" s="2"/>
      <c r="N48" s="2"/>
    </row>
    <row r="49" spans="1:14" ht="12.75">
      <c r="A49" s="2" t="s">
        <v>33</v>
      </c>
      <c r="B49" s="2">
        <v>41</v>
      </c>
      <c r="C49" s="2" t="s">
        <v>32</v>
      </c>
      <c r="D49" s="2">
        <v>31</v>
      </c>
      <c r="E49" s="2"/>
      <c r="F49" s="2" t="s">
        <v>32</v>
      </c>
      <c r="G49" s="2">
        <v>56</v>
      </c>
      <c r="H49" s="2" t="s">
        <v>61</v>
      </c>
      <c r="I49" s="2">
        <v>23</v>
      </c>
      <c r="J49" s="2"/>
      <c r="K49" s="2"/>
      <c r="L49" s="2"/>
      <c r="M49" s="2"/>
      <c r="N49" s="2"/>
    </row>
    <row r="50" spans="1:15" ht="12.75">
      <c r="A50" s="2" t="s">
        <v>32</v>
      </c>
      <c r="B50" s="2">
        <v>52</v>
      </c>
      <c r="C50" s="2" t="s">
        <v>47</v>
      </c>
      <c r="D50" s="2">
        <v>21</v>
      </c>
      <c r="E50" s="2"/>
      <c r="F50" s="2" t="s">
        <v>62</v>
      </c>
      <c r="G50" s="2">
        <v>59</v>
      </c>
      <c r="H50" s="2" t="s">
        <v>32</v>
      </c>
      <c r="I50" s="2">
        <v>51</v>
      </c>
      <c r="J50" s="2"/>
      <c r="K50" s="2"/>
      <c r="L50" s="2"/>
      <c r="M50" s="2"/>
      <c r="N50" s="2"/>
      <c r="O50" s="2"/>
    </row>
    <row r="51" spans="1:14" ht="12.75">
      <c r="A51" s="2" t="s">
        <v>64</v>
      </c>
      <c r="B51" s="2">
        <v>56</v>
      </c>
      <c r="C51" s="2" t="s">
        <v>49</v>
      </c>
      <c r="D51" s="2">
        <v>40</v>
      </c>
      <c r="E51" s="2"/>
      <c r="F51" s="2" t="s">
        <v>63</v>
      </c>
      <c r="G51" s="2">
        <v>74</v>
      </c>
      <c r="H51" s="2" t="s">
        <v>32</v>
      </c>
      <c r="I51" s="2">
        <v>38</v>
      </c>
      <c r="J51" s="2"/>
      <c r="K51" s="2"/>
      <c r="L51" s="2"/>
      <c r="M51" s="2"/>
      <c r="N51" s="2"/>
    </row>
    <row r="52" spans="1:14" ht="12.75">
      <c r="A52" s="2" t="s">
        <v>32</v>
      </c>
      <c r="B52" s="2">
        <v>76</v>
      </c>
      <c r="C52" s="2" t="s">
        <v>51</v>
      </c>
      <c r="D52" s="2">
        <v>16</v>
      </c>
      <c r="E52" s="2"/>
      <c r="F52" s="2" t="s">
        <v>64</v>
      </c>
      <c r="G52" s="2">
        <v>67</v>
      </c>
      <c r="H52" s="2" t="s">
        <v>32</v>
      </c>
      <c r="I52" s="2">
        <v>51</v>
      </c>
      <c r="J52" s="2"/>
      <c r="K52" s="2"/>
      <c r="L52" s="2"/>
      <c r="M52" s="2"/>
      <c r="N52" s="2"/>
    </row>
    <row r="53" spans="1:14" ht="12.75">
      <c r="A53" s="2" t="s">
        <v>52</v>
      </c>
      <c r="B53" s="2">
        <v>55</v>
      </c>
      <c r="C53" s="2" t="s">
        <v>32</v>
      </c>
      <c r="D53" s="2">
        <v>45</v>
      </c>
      <c r="E53" s="2"/>
      <c r="F53" s="2" t="s">
        <v>32</v>
      </c>
      <c r="G53" s="2">
        <v>48</v>
      </c>
      <c r="H53" s="2" t="s">
        <v>65</v>
      </c>
      <c r="I53" s="2">
        <v>40</v>
      </c>
      <c r="J53" s="2"/>
      <c r="K53" s="2"/>
      <c r="L53" s="2"/>
      <c r="M53" s="2"/>
      <c r="N53" s="2"/>
    </row>
    <row r="54" spans="1:14" ht="12.75">
      <c r="A54" s="2" t="s">
        <v>32</v>
      </c>
      <c r="B54" s="2">
        <v>33</v>
      </c>
      <c r="C54" s="2" t="s">
        <v>53</v>
      </c>
      <c r="D54" s="2">
        <v>30</v>
      </c>
      <c r="E54" s="2"/>
      <c r="F54" s="2" t="s">
        <v>32</v>
      </c>
      <c r="G54" s="2">
        <v>65</v>
      </c>
      <c r="H54" s="2" t="s">
        <v>66</v>
      </c>
      <c r="I54" s="2">
        <v>18</v>
      </c>
      <c r="J54" s="2"/>
      <c r="K54" s="2"/>
      <c r="L54" s="2"/>
      <c r="M54" s="2"/>
      <c r="N54" s="2"/>
    </row>
    <row r="55" spans="1:10" ht="12.75">
      <c r="A55" s="2" t="s">
        <v>32</v>
      </c>
      <c r="B55" s="2">
        <v>53</v>
      </c>
      <c r="C55" s="2" t="s">
        <v>54</v>
      </c>
      <c r="D55" s="2">
        <v>51</v>
      </c>
      <c r="E55" s="2"/>
      <c r="F55" s="2" t="s">
        <v>52</v>
      </c>
      <c r="G55" s="2">
        <v>55</v>
      </c>
      <c r="H55" s="2" t="s">
        <v>32</v>
      </c>
      <c r="I55" s="2">
        <v>23</v>
      </c>
      <c r="J55" s="2"/>
    </row>
    <row r="56" spans="1:10" ht="12.75">
      <c r="A56" s="2" t="s">
        <v>55</v>
      </c>
      <c r="B56" s="2">
        <v>30</v>
      </c>
      <c r="C56" s="2" t="s">
        <v>32</v>
      </c>
      <c r="D56" s="2">
        <v>25</v>
      </c>
      <c r="E56" s="2"/>
      <c r="F56" s="2" t="s">
        <v>55</v>
      </c>
      <c r="G56" s="2">
        <v>62</v>
      </c>
      <c r="H56" s="2" t="s">
        <v>32</v>
      </c>
      <c r="I56" s="2">
        <v>29</v>
      </c>
      <c r="J56" s="2"/>
    </row>
    <row r="57" spans="1:10" ht="12.75">
      <c r="A57" s="2" t="s">
        <v>32</v>
      </c>
      <c r="B57" s="2">
        <v>57</v>
      </c>
      <c r="C57" s="2" t="s">
        <v>56</v>
      </c>
      <c r="D57" s="2">
        <v>44</v>
      </c>
      <c r="E57" s="2"/>
      <c r="F57" s="2" t="s">
        <v>60</v>
      </c>
      <c r="G57" s="2">
        <v>53</v>
      </c>
      <c r="H57" s="2" t="s">
        <v>32</v>
      </c>
      <c r="I57" s="2">
        <v>43</v>
      </c>
      <c r="J57" s="2"/>
    </row>
    <row r="58" spans="1:10" ht="12.75">
      <c r="A58" s="2" t="s">
        <v>57</v>
      </c>
      <c r="B58" s="2">
        <v>42</v>
      </c>
      <c r="C58" s="2" t="s">
        <v>32</v>
      </c>
      <c r="D58" s="2">
        <v>41</v>
      </c>
      <c r="E58" s="2"/>
      <c r="F58" s="2"/>
      <c r="G58" s="2"/>
      <c r="H58" s="2"/>
      <c r="I58" s="2"/>
      <c r="J58" s="2"/>
    </row>
    <row r="59" spans="1:10" ht="12.75">
      <c r="A59" s="2" t="s">
        <v>58</v>
      </c>
      <c r="B59" s="2">
        <v>35</v>
      </c>
      <c r="C59" s="2" t="s">
        <v>32</v>
      </c>
      <c r="D59" s="2">
        <v>34</v>
      </c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/>
      <c r="M100"/>
      <c r="N100"/>
    </row>
  </sheetData>
  <sheetProtection/>
  <mergeCells count="6">
    <mergeCell ref="E47:J47"/>
    <mergeCell ref="A2:O2"/>
    <mergeCell ref="C20:E20"/>
    <mergeCell ref="A40:O40"/>
    <mergeCell ref="A46:O46"/>
    <mergeCell ref="A21:O21"/>
  </mergeCells>
  <printOptions horizontalCentered="1" verticalCentered="1"/>
  <pageMargins left="0.75" right="0.75" top="0.67" bottom="0.68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4"/>
  <sheetViews>
    <sheetView zoomScalePageLayoutView="0" workbookViewId="0" topLeftCell="A16">
      <selection activeCell="P31" sqref="P31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9.00390625" style="1" customWidth="1"/>
    <col min="6" max="6" width="20.7109375" style="1" customWidth="1"/>
    <col min="7" max="7" width="10.00390625" style="1" customWidth="1"/>
    <col min="8" max="8" width="17.8515625" style="1" customWidth="1"/>
    <col min="9" max="9" width="12.7109375" style="1" customWidth="1"/>
    <col min="10" max="10" width="7.28125" style="1" customWidth="1"/>
    <col min="11" max="11" width="7.7109375" style="1" customWidth="1"/>
    <col min="12" max="12" width="9.57421875" style="1" customWidth="1"/>
    <col min="13" max="13" width="7.28125" style="1" customWidth="1"/>
    <col min="14" max="14" width="10.00390625" style="1" customWidth="1"/>
    <col min="15" max="15" width="11.28125" style="0" customWidth="1"/>
    <col min="16" max="16" width="11.8515625" style="0" customWidth="1"/>
  </cols>
  <sheetData>
    <row r="2" spans="1:15" ht="12.7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2" t="s">
        <v>10</v>
      </c>
      <c r="F4" s="12" t="s">
        <v>11</v>
      </c>
      <c r="G4" s="12" t="s">
        <v>12</v>
      </c>
      <c r="H4" s="22" t="s">
        <v>13</v>
      </c>
      <c r="I4" s="12" t="s">
        <v>2</v>
      </c>
      <c r="J4" s="12" t="s">
        <v>3</v>
      </c>
      <c r="K4" s="22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4" t="s">
        <v>29</v>
      </c>
      <c r="B5" s="3">
        <v>18</v>
      </c>
      <c r="C5" s="4">
        <v>55</v>
      </c>
      <c r="D5" s="4">
        <v>158</v>
      </c>
      <c r="E5" s="5">
        <f aca="true" t="shared" si="0" ref="E5:E13">C5/D5</f>
        <v>0.34810126582278483</v>
      </c>
      <c r="F5" s="4">
        <v>0</v>
      </c>
      <c r="G5" s="4">
        <v>1</v>
      </c>
      <c r="H5" s="5">
        <v>0</v>
      </c>
      <c r="I5" s="4">
        <v>90</v>
      </c>
      <c r="J5" s="4">
        <v>138</v>
      </c>
      <c r="K5" s="5">
        <f aca="true" t="shared" si="1" ref="K5:K10">I5/J5</f>
        <v>0.6521739130434783</v>
      </c>
      <c r="L5" s="4">
        <v>37</v>
      </c>
      <c r="M5" s="4">
        <v>31</v>
      </c>
      <c r="N5" s="4">
        <v>35</v>
      </c>
      <c r="O5" s="4">
        <f aca="true" t="shared" si="2" ref="O5:O12">(C5*2)+(F5*3)+(I5)</f>
        <v>200</v>
      </c>
      <c r="P5" s="13">
        <f aca="true" t="shared" si="3" ref="P5:P12">O5/B5</f>
        <v>11.11111111111111</v>
      </c>
    </row>
    <row r="6" spans="1:16" ht="12.75">
      <c r="A6" s="4" t="s">
        <v>37</v>
      </c>
      <c r="B6" s="3">
        <v>18</v>
      </c>
      <c r="C6" s="4">
        <v>84</v>
      </c>
      <c r="D6" s="4">
        <v>186</v>
      </c>
      <c r="E6" s="5">
        <f t="shared" si="0"/>
        <v>0.45161290322580644</v>
      </c>
      <c r="F6" s="4">
        <v>2</v>
      </c>
      <c r="G6" s="4">
        <v>7</v>
      </c>
      <c r="H6" s="5">
        <f>F6/G6</f>
        <v>0.2857142857142857</v>
      </c>
      <c r="I6" s="4">
        <v>17</v>
      </c>
      <c r="J6" s="4">
        <v>42</v>
      </c>
      <c r="K6" s="5">
        <f t="shared" si="1"/>
        <v>0.40476190476190477</v>
      </c>
      <c r="L6" s="4">
        <v>90</v>
      </c>
      <c r="M6" s="4">
        <v>23</v>
      </c>
      <c r="N6" s="4">
        <v>40</v>
      </c>
      <c r="O6" s="4">
        <f t="shared" si="2"/>
        <v>191</v>
      </c>
      <c r="P6" s="13">
        <f t="shared" si="3"/>
        <v>10.61111111111111</v>
      </c>
    </row>
    <row r="7" spans="1:16" ht="12.75">
      <c r="A7" s="4" t="s">
        <v>45</v>
      </c>
      <c r="B7" s="3">
        <v>18</v>
      </c>
      <c r="C7" s="4">
        <v>42</v>
      </c>
      <c r="D7" s="4">
        <v>145</v>
      </c>
      <c r="E7" s="5">
        <f t="shared" si="0"/>
        <v>0.2896551724137931</v>
      </c>
      <c r="F7" s="4">
        <v>22</v>
      </c>
      <c r="G7" s="4">
        <v>118</v>
      </c>
      <c r="H7" s="5">
        <f>F7/G7</f>
        <v>0.1864406779661017</v>
      </c>
      <c r="I7" s="4">
        <v>6</v>
      </c>
      <c r="J7" s="4">
        <v>13</v>
      </c>
      <c r="K7" s="5">
        <f t="shared" si="1"/>
        <v>0.46153846153846156</v>
      </c>
      <c r="L7" s="4">
        <v>13</v>
      </c>
      <c r="M7" s="4">
        <v>28</v>
      </c>
      <c r="N7" s="4">
        <v>41</v>
      </c>
      <c r="O7" s="4">
        <f t="shared" si="2"/>
        <v>156</v>
      </c>
      <c r="P7" s="13">
        <f t="shared" si="3"/>
        <v>8.666666666666666</v>
      </c>
    </row>
    <row r="8" spans="1:16" ht="12.75">
      <c r="A8" s="4" t="s">
        <v>30</v>
      </c>
      <c r="B8" s="3">
        <v>18</v>
      </c>
      <c r="C8" s="4">
        <v>20</v>
      </c>
      <c r="D8" s="4">
        <v>84</v>
      </c>
      <c r="E8" s="5">
        <f t="shared" si="0"/>
        <v>0.23809523809523808</v>
      </c>
      <c r="F8" s="4">
        <v>13</v>
      </c>
      <c r="G8" s="4">
        <v>43</v>
      </c>
      <c r="H8" s="5">
        <f>F8/G8</f>
        <v>0.3023255813953488</v>
      </c>
      <c r="I8" s="4">
        <v>2</v>
      </c>
      <c r="J8" s="4">
        <v>5</v>
      </c>
      <c r="K8" s="5">
        <f t="shared" si="1"/>
        <v>0.4</v>
      </c>
      <c r="L8" s="4">
        <v>9</v>
      </c>
      <c r="M8" s="4">
        <v>27</v>
      </c>
      <c r="N8" s="4">
        <v>52</v>
      </c>
      <c r="O8" s="4">
        <f t="shared" si="2"/>
        <v>81</v>
      </c>
      <c r="P8" s="13">
        <f t="shared" si="3"/>
        <v>4.5</v>
      </c>
    </row>
    <row r="9" spans="1:16" ht="12.75">
      <c r="A9" s="4" t="s">
        <v>46</v>
      </c>
      <c r="B9" s="3">
        <v>18</v>
      </c>
      <c r="C9" s="4">
        <v>21</v>
      </c>
      <c r="D9" s="4">
        <v>105</v>
      </c>
      <c r="E9" s="5">
        <f t="shared" si="0"/>
        <v>0.2</v>
      </c>
      <c r="F9" s="4">
        <v>0</v>
      </c>
      <c r="G9" s="4">
        <v>0</v>
      </c>
      <c r="H9" s="5">
        <v>0</v>
      </c>
      <c r="I9" s="4">
        <v>6</v>
      </c>
      <c r="J9" s="4">
        <v>15</v>
      </c>
      <c r="K9" s="5">
        <f t="shared" si="1"/>
        <v>0.4</v>
      </c>
      <c r="L9" s="4">
        <v>33</v>
      </c>
      <c r="M9" s="4">
        <v>5</v>
      </c>
      <c r="N9" s="4">
        <v>25</v>
      </c>
      <c r="O9" s="4">
        <f t="shared" si="2"/>
        <v>48</v>
      </c>
      <c r="P9" s="13">
        <f t="shared" si="3"/>
        <v>2.6666666666666665</v>
      </c>
    </row>
    <row r="10" spans="1:16" ht="12.75">
      <c r="A10" s="4" t="s">
        <v>31</v>
      </c>
      <c r="B10" s="3">
        <v>15</v>
      </c>
      <c r="C10" s="4">
        <v>6</v>
      </c>
      <c r="D10" s="4">
        <v>18</v>
      </c>
      <c r="E10" s="5">
        <f t="shared" si="0"/>
        <v>0.3333333333333333</v>
      </c>
      <c r="F10" s="4">
        <v>1</v>
      </c>
      <c r="G10" s="4">
        <v>13</v>
      </c>
      <c r="H10" s="5">
        <f>F10/G10</f>
        <v>0.07692307692307693</v>
      </c>
      <c r="I10" s="4">
        <v>3</v>
      </c>
      <c r="J10" s="4">
        <v>4</v>
      </c>
      <c r="K10" s="5">
        <f t="shared" si="1"/>
        <v>0.75</v>
      </c>
      <c r="L10" s="4">
        <v>3</v>
      </c>
      <c r="M10" s="4">
        <v>3</v>
      </c>
      <c r="N10" s="4">
        <v>6</v>
      </c>
      <c r="O10" s="4">
        <f t="shared" si="2"/>
        <v>18</v>
      </c>
      <c r="P10" s="13">
        <f t="shared" si="3"/>
        <v>1.2</v>
      </c>
    </row>
    <row r="11" spans="1:16" ht="13.5" thickBot="1">
      <c r="A11" s="4" t="s">
        <v>36</v>
      </c>
      <c r="B11" s="3">
        <v>5</v>
      </c>
      <c r="C11" s="4">
        <v>1</v>
      </c>
      <c r="D11" s="4">
        <v>1</v>
      </c>
      <c r="E11" s="5">
        <f t="shared" si="0"/>
        <v>1</v>
      </c>
      <c r="F11" s="4">
        <v>0</v>
      </c>
      <c r="G11" s="4">
        <v>0</v>
      </c>
      <c r="H11" s="5">
        <v>0</v>
      </c>
      <c r="I11" s="4">
        <v>0</v>
      </c>
      <c r="J11" s="4">
        <v>0</v>
      </c>
      <c r="K11" s="5">
        <v>0</v>
      </c>
      <c r="L11" s="4">
        <v>2</v>
      </c>
      <c r="M11" s="4">
        <v>0</v>
      </c>
      <c r="N11" s="4">
        <v>2</v>
      </c>
      <c r="O11" s="4">
        <f t="shared" si="2"/>
        <v>2</v>
      </c>
      <c r="P11" s="13">
        <f t="shared" si="3"/>
        <v>0.4</v>
      </c>
    </row>
    <row r="12" spans="1:16" ht="13.5" thickBot="1">
      <c r="A12" s="12" t="s">
        <v>20</v>
      </c>
      <c r="B12" s="12">
        <v>18</v>
      </c>
      <c r="C12" s="15">
        <f>SUM(C5:C11)</f>
        <v>229</v>
      </c>
      <c r="D12" s="15">
        <f>SUM(D5:D11)</f>
        <v>697</v>
      </c>
      <c r="E12" s="22">
        <f t="shared" si="0"/>
        <v>0.3285509325681492</v>
      </c>
      <c r="F12" s="15">
        <f>SUM(F5:F11)</f>
        <v>38</v>
      </c>
      <c r="G12" s="15">
        <f>SUM(G5:G11)</f>
        <v>182</v>
      </c>
      <c r="H12" s="22">
        <f>F12/G12</f>
        <v>0.2087912087912088</v>
      </c>
      <c r="I12" s="15">
        <f>SUM(I5:I11)</f>
        <v>124</v>
      </c>
      <c r="J12" s="15">
        <f>SUM(J5:J11)</f>
        <v>217</v>
      </c>
      <c r="K12" s="22">
        <f>I12/J12</f>
        <v>0.5714285714285714</v>
      </c>
      <c r="L12" s="15">
        <f>SUM(L5:L11)</f>
        <v>187</v>
      </c>
      <c r="M12" s="15">
        <f>SUM(M5:M11)</f>
        <v>117</v>
      </c>
      <c r="N12" s="15">
        <f>SUM(N5:N11)</f>
        <v>201</v>
      </c>
      <c r="O12" s="15">
        <f t="shared" si="2"/>
        <v>696</v>
      </c>
      <c r="P12" s="14">
        <f t="shared" si="3"/>
        <v>38.666666666666664</v>
      </c>
    </row>
    <row r="13" spans="1:16" ht="13.5" thickBot="1">
      <c r="A13" s="12" t="s">
        <v>21</v>
      </c>
      <c r="B13" s="12"/>
      <c r="C13" s="14">
        <f>C12/B12</f>
        <v>12.722222222222221</v>
      </c>
      <c r="D13" s="14">
        <f>D12/B12</f>
        <v>38.72222222222222</v>
      </c>
      <c r="E13" s="22">
        <f t="shared" si="0"/>
        <v>0.3285509325681492</v>
      </c>
      <c r="F13" s="14">
        <f>F12/B12</f>
        <v>2.111111111111111</v>
      </c>
      <c r="G13" s="14">
        <f>G12/B12</f>
        <v>10.11111111111111</v>
      </c>
      <c r="H13" s="22">
        <f>F13/G13</f>
        <v>0.2087912087912088</v>
      </c>
      <c r="I13" s="14">
        <f>I12/B12</f>
        <v>6.888888888888889</v>
      </c>
      <c r="J13" s="14">
        <f>J12/B12</f>
        <v>12.055555555555555</v>
      </c>
      <c r="K13" s="22">
        <f>I13/J13</f>
        <v>0.5714285714285715</v>
      </c>
      <c r="L13" s="14">
        <f>L12/B12</f>
        <v>10.38888888888889</v>
      </c>
      <c r="M13" s="14">
        <f>M12/B12</f>
        <v>6.5</v>
      </c>
      <c r="N13" s="14">
        <f>N12/B12</f>
        <v>11.166666666666666</v>
      </c>
      <c r="O13" s="14">
        <f>O12/B12</f>
        <v>38.666666666666664</v>
      </c>
      <c r="P13" s="8"/>
    </row>
    <row r="14" spans="1:15" ht="12.75">
      <c r="A14" s="6"/>
      <c r="B14" s="8"/>
      <c r="C14" s="25"/>
      <c r="D14" s="25"/>
      <c r="E14" s="25"/>
      <c r="F14" s="8"/>
      <c r="G14" s="6"/>
      <c r="H14" s="7"/>
      <c r="I14" s="6"/>
      <c r="J14" s="6"/>
      <c r="K14" s="7"/>
      <c r="L14" s="6"/>
      <c r="M14" s="6"/>
      <c r="N14" s="6"/>
      <c r="O14" s="6"/>
    </row>
    <row r="15" spans="1:15" ht="12.75">
      <c r="A15" s="24" t="s">
        <v>42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5" thickBot="1">
      <c r="A17" s="15" t="s">
        <v>0</v>
      </c>
      <c r="B17" s="15" t="s">
        <v>1</v>
      </c>
      <c r="C17" s="15" t="s">
        <v>14</v>
      </c>
      <c r="D17" s="15" t="s">
        <v>6</v>
      </c>
      <c r="E17" s="15" t="s">
        <v>7</v>
      </c>
      <c r="F17" s="15" t="s">
        <v>16</v>
      </c>
      <c r="G17" s="15" t="s">
        <v>17</v>
      </c>
      <c r="H17" s="15" t="s">
        <v>8</v>
      </c>
      <c r="O17" s="1"/>
    </row>
    <row r="18" spans="1:15" ht="12.75">
      <c r="A18" s="4" t="s">
        <v>37</v>
      </c>
      <c r="B18" s="20">
        <v>18</v>
      </c>
      <c r="C18" s="20">
        <v>90</v>
      </c>
      <c r="D18" s="20">
        <v>11</v>
      </c>
      <c r="E18" s="20">
        <v>29</v>
      </c>
      <c r="F18" s="20">
        <v>26</v>
      </c>
      <c r="G18" s="20">
        <v>9</v>
      </c>
      <c r="H18" s="20">
        <v>36</v>
      </c>
      <c r="J18" s="10"/>
      <c r="K18" s="8"/>
      <c r="L18" s="17"/>
      <c r="M18" s="17"/>
      <c r="N18" s="17"/>
      <c r="O18" s="8"/>
    </row>
    <row r="19" spans="1:15" ht="12.75">
      <c r="A19" s="4" t="s">
        <v>46</v>
      </c>
      <c r="B19" s="20">
        <v>18</v>
      </c>
      <c r="C19" s="20">
        <v>67</v>
      </c>
      <c r="D19" s="20">
        <v>18</v>
      </c>
      <c r="E19" s="20">
        <v>12</v>
      </c>
      <c r="F19" s="20">
        <v>18</v>
      </c>
      <c r="G19" s="20">
        <v>34</v>
      </c>
      <c r="H19" s="20">
        <v>52</v>
      </c>
      <c r="J19" s="10"/>
      <c r="K19" s="8"/>
      <c r="L19" s="18"/>
      <c r="M19" s="18"/>
      <c r="N19" s="18"/>
      <c r="O19" s="7"/>
    </row>
    <row r="20" spans="1:15" ht="12.75">
      <c r="A20" s="4" t="s">
        <v>29</v>
      </c>
      <c r="B20" s="20">
        <v>18</v>
      </c>
      <c r="C20" s="20">
        <v>60</v>
      </c>
      <c r="D20" s="20">
        <v>4</v>
      </c>
      <c r="E20" s="20">
        <v>52</v>
      </c>
      <c r="F20" s="20">
        <v>43</v>
      </c>
      <c r="G20" s="20">
        <v>30</v>
      </c>
      <c r="H20" s="20">
        <v>43</v>
      </c>
      <c r="J20" s="10"/>
      <c r="K20" s="8"/>
      <c r="L20" s="18"/>
      <c r="M20" s="18"/>
      <c r="N20" s="18"/>
      <c r="O20" s="7"/>
    </row>
    <row r="21" spans="1:15" ht="12.75">
      <c r="A21" s="4" t="s">
        <v>45</v>
      </c>
      <c r="B21" s="20">
        <v>18</v>
      </c>
      <c r="C21" s="20">
        <v>48</v>
      </c>
      <c r="D21" s="20">
        <v>4</v>
      </c>
      <c r="E21" s="20">
        <v>68</v>
      </c>
      <c r="F21" s="20">
        <v>44</v>
      </c>
      <c r="G21" s="20">
        <v>13</v>
      </c>
      <c r="H21" s="20">
        <v>30</v>
      </c>
      <c r="J21" s="10"/>
      <c r="K21" s="8"/>
      <c r="L21" s="18"/>
      <c r="M21" s="18"/>
      <c r="N21" s="18"/>
      <c r="O21" s="7"/>
    </row>
    <row r="22" spans="1:15" ht="12.75">
      <c r="A22" s="4" t="s">
        <v>30</v>
      </c>
      <c r="B22" s="20">
        <v>18</v>
      </c>
      <c r="C22" s="20">
        <v>13</v>
      </c>
      <c r="D22" s="20">
        <v>2</v>
      </c>
      <c r="E22" s="20">
        <v>29</v>
      </c>
      <c r="F22" s="20">
        <v>19</v>
      </c>
      <c r="G22" s="20">
        <v>8</v>
      </c>
      <c r="H22" s="20">
        <v>17</v>
      </c>
      <c r="J22" s="10"/>
      <c r="K22" s="8"/>
      <c r="L22" s="18"/>
      <c r="M22" s="18"/>
      <c r="N22" s="18"/>
      <c r="O22" s="7"/>
    </row>
    <row r="23" spans="1:15" ht="12.75">
      <c r="A23" s="4" t="s">
        <v>31</v>
      </c>
      <c r="B23" s="20">
        <v>15</v>
      </c>
      <c r="C23" s="20">
        <v>8</v>
      </c>
      <c r="D23" s="20">
        <v>3</v>
      </c>
      <c r="E23" s="20">
        <v>5</v>
      </c>
      <c r="F23" s="20">
        <v>4</v>
      </c>
      <c r="G23" s="20">
        <v>1</v>
      </c>
      <c r="H23" s="20">
        <v>2</v>
      </c>
      <c r="J23" s="10"/>
      <c r="K23" s="8"/>
      <c r="L23" s="18"/>
      <c r="M23" s="18"/>
      <c r="N23" s="18"/>
      <c r="O23" s="7"/>
    </row>
    <row r="24" spans="1:15" ht="13.5" thickBot="1">
      <c r="A24" s="4" t="s">
        <v>36</v>
      </c>
      <c r="B24" s="20">
        <v>5</v>
      </c>
      <c r="C24" s="20">
        <v>4</v>
      </c>
      <c r="D24" s="20">
        <v>1</v>
      </c>
      <c r="E24" s="20">
        <v>0</v>
      </c>
      <c r="F24" s="20">
        <v>0</v>
      </c>
      <c r="G24" s="20">
        <v>0</v>
      </c>
      <c r="H24" s="20">
        <v>1</v>
      </c>
      <c r="J24" s="10"/>
      <c r="K24" s="8"/>
      <c r="L24" s="18"/>
      <c r="M24" s="18"/>
      <c r="N24" s="18"/>
      <c r="O24" s="7"/>
    </row>
    <row r="25" spans="1:8" ht="13.5" thickBot="1">
      <c r="A25" s="12" t="s">
        <v>20</v>
      </c>
      <c r="B25" s="12">
        <v>18</v>
      </c>
      <c r="C25" s="15">
        <f aca="true" t="shared" si="4" ref="C25:H25">SUM(C18:C24)</f>
        <v>290</v>
      </c>
      <c r="D25" s="15">
        <f t="shared" si="4"/>
        <v>43</v>
      </c>
      <c r="E25" s="15">
        <f t="shared" si="4"/>
        <v>195</v>
      </c>
      <c r="F25" s="15">
        <f t="shared" si="4"/>
        <v>154</v>
      </c>
      <c r="G25" s="15">
        <f t="shared" si="4"/>
        <v>95</v>
      </c>
      <c r="H25" s="15">
        <f t="shared" si="4"/>
        <v>181</v>
      </c>
    </row>
    <row r="26" spans="1:8" ht="13.5" thickBot="1">
      <c r="A26" s="12" t="s">
        <v>21</v>
      </c>
      <c r="B26" s="16"/>
      <c r="C26" s="14">
        <f>C25/B25</f>
        <v>16.11111111111111</v>
      </c>
      <c r="D26" s="14">
        <f>D25/B25</f>
        <v>2.388888888888889</v>
      </c>
      <c r="E26" s="14">
        <f>E25/B25</f>
        <v>10.833333333333334</v>
      </c>
      <c r="F26" s="14">
        <f>F25/B25</f>
        <v>8.555555555555555</v>
      </c>
      <c r="G26" s="14">
        <f>G25/B25</f>
        <v>5.277777777777778</v>
      </c>
      <c r="H26" s="14">
        <f>H25/B25</f>
        <v>10.055555555555555</v>
      </c>
    </row>
    <row r="28" spans="1:15" ht="12.75">
      <c r="A28" s="24" t="s">
        <v>43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>
      <c r="A30" s="12" t="s">
        <v>0</v>
      </c>
      <c r="B30" s="12" t="s">
        <v>1</v>
      </c>
      <c r="C30" s="12" t="s">
        <v>9</v>
      </c>
      <c r="D30" s="12" t="s">
        <v>19</v>
      </c>
      <c r="E30" s="22" t="s">
        <v>10</v>
      </c>
      <c r="F30" s="12" t="s">
        <v>11</v>
      </c>
      <c r="G30" s="12" t="s">
        <v>12</v>
      </c>
      <c r="H30" s="22" t="s">
        <v>13</v>
      </c>
      <c r="I30" s="12" t="s">
        <v>2</v>
      </c>
      <c r="J30" s="12" t="s">
        <v>3</v>
      </c>
      <c r="K30" s="22" t="s">
        <v>4</v>
      </c>
      <c r="L30" s="12" t="s">
        <v>14</v>
      </c>
      <c r="M30" s="12" t="s">
        <v>7</v>
      </c>
      <c r="N30" s="12" t="s">
        <v>6</v>
      </c>
      <c r="O30" s="12" t="s">
        <v>18</v>
      </c>
      <c r="P30" s="12" t="s">
        <v>15</v>
      </c>
    </row>
    <row r="31" spans="1:16" ht="13.5" thickBot="1">
      <c r="A31" s="12" t="s">
        <v>22</v>
      </c>
      <c r="B31" s="12">
        <v>18</v>
      </c>
      <c r="C31" s="15">
        <v>191</v>
      </c>
      <c r="D31" s="15">
        <v>548</v>
      </c>
      <c r="E31" s="22">
        <f>C31/D31</f>
        <v>0.34854014598540145</v>
      </c>
      <c r="F31" s="12">
        <v>36</v>
      </c>
      <c r="G31" s="12">
        <v>173</v>
      </c>
      <c r="H31" s="22">
        <f>F31/G31</f>
        <v>0.20809248554913296</v>
      </c>
      <c r="I31" s="12">
        <v>99</v>
      </c>
      <c r="J31" s="12">
        <v>174</v>
      </c>
      <c r="K31" s="22">
        <f>I31/J31</f>
        <v>0.5689655172413793</v>
      </c>
      <c r="L31" s="12">
        <v>510</v>
      </c>
      <c r="M31" s="12">
        <v>132</v>
      </c>
      <c r="N31" s="12">
        <v>41</v>
      </c>
      <c r="O31" s="12">
        <v>259</v>
      </c>
      <c r="P31" s="12">
        <f>(C31*2)+(F31*3)+(I31)</f>
        <v>589</v>
      </c>
    </row>
    <row r="32" spans="1:16" ht="13.5" thickBot="1">
      <c r="A32" s="12" t="s">
        <v>21</v>
      </c>
      <c r="B32" s="12"/>
      <c r="C32" s="14">
        <f>C31/B31</f>
        <v>10.61111111111111</v>
      </c>
      <c r="D32" s="14">
        <f>D31/B31</f>
        <v>30.444444444444443</v>
      </c>
      <c r="E32" s="22">
        <f>C32/D32</f>
        <v>0.34854014598540145</v>
      </c>
      <c r="F32" s="14">
        <f>F31/B31</f>
        <v>2</v>
      </c>
      <c r="G32" s="14">
        <f>G31/B31</f>
        <v>9.61111111111111</v>
      </c>
      <c r="H32" s="22">
        <f>F32/G32</f>
        <v>0.20809248554913296</v>
      </c>
      <c r="I32" s="14">
        <f>I31/B31</f>
        <v>5.5</v>
      </c>
      <c r="J32" s="14">
        <f>J31/B31</f>
        <v>9.666666666666666</v>
      </c>
      <c r="K32" s="22">
        <f>I32/J32</f>
        <v>0.5689655172413793</v>
      </c>
      <c r="L32" s="14">
        <f>L31/B31</f>
        <v>28.333333333333332</v>
      </c>
      <c r="M32" s="14">
        <f>M31/B31</f>
        <v>7.333333333333333</v>
      </c>
      <c r="N32" s="14">
        <f>N31/B31</f>
        <v>2.2777777777777777</v>
      </c>
      <c r="O32" s="14">
        <f>O31/B31</f>
        <v>14.38888888888889</v>
      </c>
      <c r="P32" s="14">
        <f>P31/B31</f>
        <v>32.72222222222222</v>
      </c>
    </row>
    <row r="34" spans="1:15" ht="12.75">
      <c r="A34" s="24" t="s">
        <v>44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2"/>
      <c r="B35" s="2"/>
      <c r="C35" s="2"/>
      <c r="D35" s="2"/>
      <c r="E35" s="23" t="s">
        <v>68</v>
      </c>
      <c r="F35" s="23"/>
      <c r="G35" s="23"/>
      <c r="H35" s="23"/>
      <c r="I35" s="23"/>
      <c r="J35" s="2"/>
      <c r="K35" s="2"/>
      <c r="L35" s="2"/>
      <c r="M35" s="2"/>
      <c r="N35" s="2"/>
      <c r="O35" s="2"/>
    </row>
    <row r="36" spans="1:10" ht="12.75">
      <c r="A36" s="2" t="s">
        <v>33</v>
      </c>
      <c r="B36" s="2">
        <v>45</v>
      </c>
      <c r="C36" s="2" t="s">
        <v>32</v>
      </c>
      <c r="D36" s="2">
        <v>24</v>
      </c>
      <c r="E36" s="2"/>
      <c r="F36" s="2" t="s">
        <v>60</v>
      </c>
      <c r="G36" s="2">
        <v>33</v>
      </c>
      <c r="H36" s="2" t="s">
        <v>32</v>
      </c>
      <c r="I36" s="2">
        <v>30</v>
      </c>
      <c r="J36" s="2"/>
    </row>
    <row r="37" spans="1:10" ht="12.75">
      <c r="A37" s="2" t="s">
        <v>32</v>
      </c>
      <c r="B37" s="2">
        <v>53</v>
      </c>
      <c r="C37" s="2" t="s">
        <v>34</v>
      </c>
      <c r="D37" s="2">
        <v>26</v>
      </c>
      <c r="E37" s="2"/>
      <c r="F37" s="2" t="s">
        <v>32</v>
      </c>
      <c r="G37" s="2">
        <v>31</v>
      </c>
      <c r="H37" s="2" t="s">
        <v>61</v>
      </c>
      <c r="I37" s="2">
        <v>29</v>
      </c>
      <c r="J37" s="2"/>
    </row>
    <row r="38" spans="1:14" ht="12.75">
      <c r="A38" s="2" t="s">
        <v>32</v>
      </c>
      <c r="B38" s="2">
        <v>52</v>
      </c>
      <c r="C38" s="2" t="s">
        <v>47</v>
      </c>
      <c r="D38" s="2">
        <v>15</v>
      </c>
      <c r="E38" s="2"/>
      <c r="F38" s="2" t="s">
        <v>32</v>
      </c>
      <c r="G38" s="2">
        <v>50</v>
      </c>
      <c r="H38" s="2" t="s">
        <v>62</v>
      </c>
      <c r="I38" s="2">
        <v>46</v>
      </c>
      <c r="J38" s="2"/>
      <c r="K38"/>
      <c r="L38"/>
      <c r="M38"/>
      <c r="N38"/>
    </row>
    <row r="39" spans="1:14" ht="12.75">
      <c r="A39" s="2" t="s">
        <v>50</v>
      </c>
      <c r="B39" s="2">
        <v>43</v>
      </c>
      <c r="C39" s="2" t="s">
        <v>32</v>
      </c>
      <c r="D39" s="2">
        <v>29</v>
      </c>
      <c r="E39" s="2"/>
      <c r="F39" s="2" t="s">
        <v>32</v>
      </c>
      <c r="G39" s="2">
        <v>60</v>
      </c>
      <c r="H39" s="2" t="s">
        <v>63</v>
      </c>
      <c r="I39" s="2">
        <v>47</v>
      </c>
      <c r="J39" s="2"/>
      <c r="K39"/>
      <c r="L39"/>
      <c r="M39"/>
      <c r="N39"/>
    </row>
    <row r="40" spans="1:14" ht="12.75">
      <c r="A40" s="2" t="s">
        <v>32</v>
      </c>
      <c r="B40" s="2">
        <v>48</v>
      </c>
      <c r="C40" s="2" t="s">
        <v>51</v>
      </c>
      <c r="D40" s="2">
        <v>21</v>
      </c>
      <c r="E40" s="2"/>
      <c r="F40" s="2" t="s">
        <v>64</v>
      </c>
      <c r="G40" s="2">
        <v>39</v>
      </c>
      <c r="H40" s="2" t="s">
        <v>32</v>
      </c>
      <c r="I40" s="2">
        <v>28</v>
      </c>
      <c r="J40" s="2"/>
      <c r="K40"/>
      <c r="L40"/>
      <c r="M40"/>
      <c r="N40"/>
    </row>
    <row r="41" spans="1:14" ht="12.75">
      <c r="A41" s="2" t="s">
        <v>52</v>
      </c>
      <c r="B41" s="2">
        <v>43</v>
      </c>
      <c r="C41" s="2" t="s">
        <v>32</v>
      </c>
      <c r="D41" s="2">
        <v>28</v>
      </c>
      <c r="E41" s="2"/>
      <c r="F41" s="2" t="s">
        <v>52</v>
      </c>
      <c r="G41" s="2">
        <v>50</v>
      </c>
      <c r="H41" s="2" t="s">
        <v>32</v>
      </c>
      <c r="I41" s="2">
        <v>36</v>
      </c>
      <c r="J41" s="2"/>
      <c r="K41"/>
      <c r="L41"/>
      <c r="M41"/>
      <c r="N41"/>
    </row>
    <row r="42" spans="1:14" ht="12.75">
      <c r="A42" s="2" t="s">
        <v>32</v>
      </c>
      <c r="B42" s="2">
        <v>57</v>
      </c>
      <c r="C42" s="2" t="s">
        <v>53</v>
      </c>
      <c r="D42" s="2">
        <v>15</v>
      </c>
      <c r="E42" s="2"/>
      <c r="F42" s="2" t="s">
        <v>55</v>
      </c>
      <c r="G42" s="2">
        <v>37</v>
      </c>
      <c r="H42" s="2" t="s">
        <v>32</v>
      </c>
      <c r="I42" s="2">
        <v>32</v>
      </c>
      <c r="J42" s="2"/>
      <c r="K42"/>
      <c r="L42"/>
      <c r="M42"/>
      <c r="N42"/>
    </row>
    <row r="43" spans="1:14" ht="12.75">
      <c r="A43" s="2" t="s">
        <v>32</v>
      </c>
      <c r="B43" s="2">
        <v>35</v>
      </c>
      <c r="C43" s="2" t="s">
        <v>54</v>
      </c>
      <c r="D43" s="2">
        <v>32</v>
      </c>
      <c r="E43" s="2"/>
      <c r="F43" s="2" t="s">
        <v>32</v>
      </c>
      <c r="G43" s="2">
        <v>32</v>
      </c>
      <c r="H43" s="2" t="s">
        <v>60</v>
      </c>
      <c r="I43" s="2">
        <v>29</v>
      </c>
      <c r="J43" s="2" t="s">
        <v>69</v>
      </c>
      <c r="K43"/>
      <c r="L43"/>
      <c r="M43"/>
      <c r="N43"/>
    </row>
    <row r="44" spans="1:14" ht="12.75">
      <c r="A44" s="2" t="s">
        <v>55</v>
      </c>
      <c r="B44" s="2">
        <v>30</v>
      </c>
      <c r="C44" s="2" t="s">
        <v>32</v>
      </c>
      <c r="D44" s="2">
        <v>25</v>
      </c>
      <c r="E44" s="2"/>
      <c r="F44" s="2"/>
      <c r="G44" s="2"/>
      <c r="H44" s="2"/>
      <c r="I44" s="2"/>
      <c r="J44" s="2"/>
      <c r="K44"/>
      <c r="L44"/>
      <c r="M44"/>
      <c r="N44"/>
    </row>
    <row r="45" spans="1:14" ht="12.75">
      <c r="A45" s="2" t="s">
        <v>32</v>
      </c>
      <c r="B45" s="2">
        <v>46</v>
      </c>
      <c r="C45" s="2" t="s">
        <v>56</v>
      </c>
      <c r="D45" s="2">
        <v>9</v>
      </c>
      <c r="E45" s="2"/>
      <c r="F45" s="2"/>
      <c r="G45" s="2"/>
      <c r="H45" s="2"/>
      <c r="I45" s="2"/>
      <c r="J45" s="2"/>
      <c r="K45"/>
      <c r="L45"/>
      <c r="M45"/>
      <c r="N45"/>
    </row>
    <row r="46" spans="5:14" ht="12.75">
      <c r="E46" s="2"/>
      <c r="F46" s="2"/>
      <c r="G46" s="2"/>
      <c r="H46" s="2"/>
      <c r="I46" s="2"/>
      <c r="J46" s="2"/>
      <c r="K46"/>
      <c r="L46"/>
      <c r="M46"/>
      <c r="N46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/>
      <c r="L47"/>
      <c r="M47"/>
      <c r="N47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/>
      <c r="L48"/>
      <c r="M48"/>
      <c r="N48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/>
      <c r="L49"/>
      <c r="M49"/>
      <c r="N49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/>
      <c r="L50"/>
      <c r="M50"/>
      <c r="N50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/>
      <c r="L51"/>
      <c r="M51"/>
      <c r="N51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/>
      <c r="L52"/>
      <c r="M52"/>
      <c r="N5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</sheetData>
  <sheetProtection/>
  <mergeCells count="6">
    <mergeCell ref="E35:I35"/>
    <mergeCell ref="A2:O2"/>
    <mergeCell ref="C14:E14"/>
    <mergeCell ref="A28:O28"/>
    <mergeCell ref="A34:O34"/>
    <mergeCell ref="A15:O15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Kaminski</cp:lastModifiedBy>
  <cp:lastPrinted>2016-01-29T14:49:41Z</cp:lastPrinted>
  <dcterms:created xsi:type="dcterms:W3CDTF">2003-12-03T15:29:11Z</dcterms:created>
  <dcterms:modified xsi:type="dcterms:W3CDTF">2016-02-05T16:27:59Z</dcterms:modified>
  <cp:category/>
  <cp:version/>
  <cp:contentType/>
  <cp:contentStatus/>
</cp:coreProperties>
</file>